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5940" windowHeight="2880"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MAILMERGEMODE">"OneWorksheet"</definedName>
    <definedName name="_xlnm.Print_Area" localSheetId="6">'3'!$A$1:$O$38</definedName>
    <definedName name="_xlnm.Print_Area" localSheetId="7">'3-1'!$A$1:$G$240</definedName>
    <definedName name="_xlnm.Print_Area" localSheetId="8">'3-2'!$A$1:$F$41</definedName>
    <definedName name="_xlnm.Print_Area" localSheetId="9">'3-3'!$A$1:$H$10</definedName>
    <definedName name="_xlnm.Print_Area" localSheetId="10">'4'!$A$1:$H$16</definedName>
    <definedName name="_xlnm.Print_Area" localSheetId="11">'4-1'!$A$1:$H$16</definedName>
    <definedName name="_xlnm.Print_Area" localSheetId="12">'5'!$A$1:$H$16</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5">'2-1'!$1:$6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0">'封面'!$1:$9</definedName>
  </definedNames>
  <calcPr fullCalcOnLoad="1"/>
</workbook>
</file>

<file path=xl/sharedStrings.xml><?xml version="1.0" encoding="utf-8"?>
<sst xmlns="http://schemas.openxmlformats.org/spreadsheetml/2006/main" count="3440" uniqueCount="625">
  <si>
    <t>四川省公安厅</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</si>
  <si>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</si>
  <si>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</si>
  <si>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</si>
  <si>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</si>
  <si>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</si>
  <si>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</si>
  <si>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</si>
  <si>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</si>
  <si>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</si>
  <si>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</si>
  <si>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</si>
  <si>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</si>
  <si>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</si>
  <si>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</si>
  <si>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</si>
  <si>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</si>
  <si>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</si>
  <si>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</si>
  <si>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</si>
  <si>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</si>
  <si>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</si>
  <si>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</si>
  <si>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</si>
  <si>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</si>
  <si>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</si>
  <si>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</si>
  <si>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</si>
  <si>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</si>
  <si>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</si>
  <si>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</si>
  <si>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</si>
  <si>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</si>
  <si>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</si>
  <si>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</si>
  <si>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</si>
  <si>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</si>
  <si>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</si>
  <si>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</si>
  <si>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</si>
  <si>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</si>
  <si>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</si>
  <si>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</si>
  <si>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</si>
  <si>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</si>
  <si>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</si>
  <si>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</si>
  <si>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</si>
  <si>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</si>
  <si>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</si>
  <si>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</si>
  <si>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</si>
  <si>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</si>
  <si>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</si>
  <si>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</si>
  <si>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</si>
  <si>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</si>
  <si>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</si>
  <si>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</si>
  <si>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</si>
  <si>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</si>
  <si>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</si>
  <si>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</si>
  <si>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</si>
  <si>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</si>
  <si>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</si>
  <si>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</si>
  <si>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</si>
  <si>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</si>
  <si>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</si>
  <si>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</si>
  <si>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</si>
  <si>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</si>
  <si>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</si>
  <si>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</si>
  <si>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</si>
  <si>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</si>
  <si>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</si>
  <si>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</si>
  <si>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</si>
  <si>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</si>
  <si>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公检法部门（在蓉）</t>
  </si>
  <si>
    <t xml:space="preserve">  四川省公安厅</t>
  </si>
  <si>
    <t>204</t>
  </si>
  <si>
    <t>02</t>
  </si>
  <si>
    <t>01</t>
  </si>
  <si>
    <t>204301</t>
  </si>
  <si>
    <t xml:space="preserve">    行政运行</t>
  </si>
  <si>
    <t xml:space="preserve">    一般行政管理事务</t>
  </si>
  <si>
    <t>19</t>
  </si>
  <si>
    <t>23</t>
  </si>
  <si>
    <t>99</t>
  </si>
  <si>
    <t>205</t>
  </si>
  <si>
    <t>08</t>
  </si>
  <si>
    <t>03</t>
  </si>
  <si>
    <t xml:space="preserve">    培训支出</t>
  </si>
  <si>
    <t>208</t>
  </si>
  <si>
    <t>05</t>
  </si>
  <si>
    <t xml:space="preserve">    行政单位离退休</t>
  </si>
  <si>
    <t xml:space="preserve">    机关事业单位基本养老保险缴费支出</t>
  </si>
  <si>
    <t xml:space="preserve">    其他社会保障和就业支出</t>
  </si>
  <si>
    <t>210</t>
  </si>
  <si>
    <t>04</t>
  </si>
  <si>
    <t>09</t>
  </si>
  <si>
    <t xml:space="preserve">    重大公共卫生服务</t>
  </si>
  <si>
    <t>11</t>
  </si>
  <si>
    <t xml:space="preserve">    行政单位医疗</t>
  </si>
  <si>
    <t xml:space="preserve">    公务员医疗补助</t>
  </si>
  <si>
    <t>221</t>
  </si>
  <si>
    <t xml:space="preserve">    住房公积金</t>
  </si>
  <si>
    <t xml:space="preserve">    购房补贴</t>
  </si>
  <si>
    <t>204302</t>
  </si>
  <si>
    <t xml:space="preserve">  四川省公安厅机场公安局</t>
  </si>
  <si>
    <t>204306</t>
  </si>
  <si>
    <t xml:space="preserve">  四川省公安厅铁路工程公安局</t>
  </si>
  <si>
    <t>204307</t>
  </si>
  <si>
    <t>参照公务员法管理的事业单位（在蓉）</t>
  </si>
  <si>
    <t xml:space="preserve">  四川省公安厅档案馆</t>
  </si>
  <si>
    <t>204604</t>
  </si>
  <si>
    <t xml:space="preserve">    事业单位医疗</t>
  </si>
  <si>
    <t>机关服务中心</t>
  </si>
  <si>
    <t xml:space="preserve">  四川省公安厅后勤保障中心</t>
  </si>
  <si>
    <t>204601</t>
  </si>
  <si>
    <t xml:space="preserve">    机关服务</t>
  </si>
  <si>
    <t>机关事业单位（不在蓉）</t>
  </si>
  <si>
    <t xml:space="preserve">  四川省公安科研中心</t>
  </si>
  <si>
    <t>50</t>
  </si>
  <si>
    <t>204603</t>
  </si>
  <si>
    <t xml:space="preserve">    事业运行</t>
  </si>
  <si>
    <t>06</t>
  </si>
  <si>
    <t xml:space="preserve">    机关事业单位职业年金缴费支出</t>
  </si>
  <si>
    <t xml:space="preserve">  四川省公安信息通信中心</t>
  </si>
  <si>
    <t>204605</t>
  </si>
  <si>
    <t xml:space="preserve">  四川省公安报刊影视中心</t>
  </si>
  <si>
    <t>204606</t>
  </si>
  <si>
    <t>全额事业单位（在蓉）</t>
  </si>
  <si>
    <t xml:space="preserve">  四川省公安厅居民身份证制作中心</t>
  </si>
  <si>
    <t>204902</t>
  </si>
  <si>
    <t>幼儿园（在蓉）</t>
  </si>
  <si>
    <t xml:space="preserve">  四川省公安厅幼儿园</t>
  </si>
  <si>
    <t>204904</t>
  </si>
  <si>
    <t xml:space="preserve">    学前教育</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</si>
  <si>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</si>
  <si>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</si>
  <si>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</si>
  <si>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</si>
  <si>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</si>
  <si>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</si>
  <si>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</si>
  <si>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</si>
  <si>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</si>
  <si>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</si>
  <si>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</si>
  <si>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</si>
  <si>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</si>
  <si>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</si>
  <si>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</si>
  <si>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</si>
  <si>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</si>
  <si>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</si>
  <si>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</si>
  <si>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</si>
  <si>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</si>
  <si>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</si>
  <si>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</si>
  <si>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</si>
  <si>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</si>
  <si>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</si>
  <si>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</si>
  <si>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</si>
  <si>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</si>
  <si>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</si>
  <si>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</si>
  <si>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</si>
  <si>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</si>
  <si>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</si>
  <si>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</si>
  <si>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</si>
  <si>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</si>
  <si>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</si>
  <si>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</si>
  <si>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</si>
  <si>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</si>
  <si>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</si>
  <si>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</si>
  <si>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</si>
  <si>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</si>
  <si>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</si>
  <si>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</si>
  <si>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</si>
  <si>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</si>
  <si>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</si>
  <si>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</si>
  <si>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</si>
  <si>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</si>
  <si>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</si>
  <si>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中央提前通知共同财政事权转移支付和专项转移支付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</si>
  <si>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</si>
  <si>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</si>
  <si>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</si>
  <si>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</si>
  <si>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</si>
  <si>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</si>
  <si>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</si>
  <si>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</si>
  <si>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</si>
  <si>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</si>
  <si>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</si>
  <si>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</si>
  <si>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</si>
  <si>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</si>
  <si>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</si>
  <si>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</si>
  <si>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专用材料购置费</t>
  </si>
  <si>
    <t xml:space="preserve">      委托业务费</t>
  </si>
  <si>
    <t xml:space="preserve">      公务接待费</t>
  </si>
  <si>
    <t>07</t>
  </si>
  <si>
    <t xml:space="preserve">      因公出国（境）费用</t>
  </si>
  <si>
    <t xml:space="preserve">      公务用车运行维护费</t>
  </si>
  <si>
    <t xml:space="preserve">      维修（护）费</t>
  </si>
  <si>
    <t xml:space="preserve">      其他商品和服务支出</t>
  </si>
  <si>
    <t xml:space="preserve">    机关资本性支出（一）</t>
  </si>
  <si>
    <t>503</t>
  </si>
  <si>
    <t xml:space="preserve">      设备购置</t>
  </si>
  <si>
    <t xml:space="preserve">      其他资本性支出</t>
  </si>
  <si>
    <t xml:space="preserve">    机关资本性支出（二）</t>
  </si>
  <si>
    <t>504</t>
  </si>
  <si>
    <t xml:space="preserve">      房屋建筑物购建</t>
  </si>
  <si>
    <t xml:space="preserve">      基础设施建设</t>
  </si>
  <si>
    <t xml:space="preserve">    对个人和家庭的补助</t>
  </si>
  <si>
    <t>509</t>
  </si>
  <si>
    <t xml:space="preserve">      社会福利和救助</t>
  </si>
  <si>
    <t xml:space="preserve">      离退休费</t>
  </si>
  <si>
    <t xml:space="preserve">      其他对个人和家庭补助</t>
  </si>
  <si>
    <t xml:space="preserve">    对事业单位经常性补助</t>
  </si>
  <si>
    <t>505</t>
  </si>
  <si>
    <t xml:space="preserve">      工资福利支出</t>
  </si>
  <si>
    <t xml:space="preserve">      商品和服务支出</t>
  </si>
  <si>
    <t>表3</t>
  </si>
  <si>
    <t>一般公共预算支出总表</t>
  </si>
  <si>
    <t>工资福利支出</t>
  </si>
  <si>
    <t>商品和服务支出</t>
  </si>
  <si>
    <t>对个人和家庭的补助</t>
  </si>
  <si>
    <t>债务利息及费用支出</t>
  </si>
  <si>
    <t>资本性支出</t>
  </si>
  <si>
    <t>对企业补助（基本建设）</t>
  </si>
  <si>
    <t>对企业补助</t>
  </si>
  <si>
    <t>对社会保障基金补助</t>
  </si>
  <si>
    <t>其他支出</t>
  </si>
  <si>
    <t>科目名称</t>
  </si>
  <si>
    <t>因公出国（境）费用</t>
  </si>
  <si>
    <t>公务接待费</t>
  </si>
  <si>
    <t>公共安全支出</t>
  </si>
  <si>
    <t xml:space="preserve">  公安</t>
  </si>
  <si>
    <t>教育支出</t>
  </si>
  <si>
    <t xml:space="preserve">  普通教育</t>
  </si>
  <si>
    <t xml:space="preserve">  进修及培训</t>
  </si>
  <si>
    <t>社会保障和就业支出</t>
  </si>
  <si>
    <t xml:space="preserve">  行政事业单位养老支出</t>
  </si>
  <si>
    <t xml:space="preserve">  其他社会保障和就业支出</t>
  </si>
  <si>
    <t>卫生健康支出</t>
  </si>
  <si>
    <t xml:space="preserve">  公共卫生</t>
  </si>
  <si>
    <t xml:space="preserve">  行政事业单位医疗</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</si>
  <si>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</si>
  <si>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</si>
  <si>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</si>
  <si>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</si>
  <si>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</si>
  <si>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</si>
  <si>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</si>
  <si>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</si>
  <si>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</si>
  <si>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</si>
  <si>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</si>
  <si>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</si>
  <si>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</si>
  <si>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</si>
  <si>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</si>
  <si>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</si>
  <si>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</si>
  <si>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</si>
  <si>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</si>
  <si>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</si>
  <si>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咨询费</t>
  </si>
  <si>
    <t xml:space="preserve">      水费</t>
  </si>
  <si>
    <t xml:space="preserve">      电费</t>
  </si>
  <si>
    <t xml:space="preserve">      邮电费</t>
  </si>
  <si>
    <t xml:space="preserve">      物业管理费</t>
  </si>
  <si>
    <t xml:space="preserve">      差旅费</t>
  </si>
  <si>
    <t>12</t>
  </si>
  <si>
    <t xml:space="preserve">      因公出国(境)费用</t>
  </si>
  <si>
    <t xml:space="preserve">      维修(护)费</t>
  </si>
  <si>
    <t>14</t>
  </si>
  <si>
    <t xml:space="preserve">      租赁费</t>
  </si>
  <si>
    <t>15</t>
  </si>
  <si>
    <t>16</t>
  </si>
  <si>
    <t>17</t>
  </si>
  <si>
    <t>26</t>
  </si>
  <si>
    <t xml:space="preserve">      劳务费</t>
  </si>
  <si>
    <t>27</t>
  </si>
  <si>
    <t>28</t>
  </si>
  <si>
    <t xml:space="preserve">      工会经费</t>
  </si>
  <si>
    <t>29</t>
  </si>
  <si>
    <t xml:space="preserve">      福利费</t>
  </si>
  <si>
    <t>31</t>
  </si>
  <si>
    <t>39</t>
  </si>
  <si>
    <t xml:space="preserve">      其他交通费用</t>
  </si>
  <si>
    <t>303</t>
  </si>
  <si>
    <t xml:space="preserve">      离休费</t>
  </si>
  <si>
    <t xml:space="preserve">      生活补助</t>
  </si>
  <si>
    <t xml:space="preserve">      奖励金</t>
  </si>
  <si>
    <t xml:space="preserve">      其他对个人和家庭的补助支出</t>
  </si>
  <si>
    <t xml:space="preserve">      印刷费</t>
  </si>
  <si>
    <t xml:space="preserve">      手续费</t>
  </si>
  <si>
    <t xml:space="preserve">      绩效工资</t>
  </si>
  <si>
    <t xml:space="preserve">      其他社会保障缴费</t>
  </si>
  <si>
    <t xml:space="preserve">      职业年金缴费</t>
  </si>
  <si>
    <t>表3-2</t>
  </si>
  <si>
    <t>一般公共预算项目支出预算表</t>
  </si>
  <si>
    <t>单位名称（项目）</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</si>
  <si>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</si>
  <si>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</si>
  <si>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</si>
  <si>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</si>
  <si>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</si>
  <si>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</si>
  <si>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</si>
  <si>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</si>
  <si>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</si>
  <si>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</si>
  <si>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</si>
  <si>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</si>
  <si>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</si>
  <si>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</si>
  <si>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</si>
  <si>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</si>
  <si>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 xml:space="preserve">    一般行政管理事务</t>
  </si>
  <si>
    <t xml:space="preserve">    其中：行政运行</t>
  </si>
  <si>
    <t xml:space="preserve">          一般行政管理事务</t>
  </si>
  <si>
    <t xml:space="preserve">          信息化建设</t>
  </si>
  <si>
    <t xml:space="preserve">          移民事务</t>
  </si>
  <si>
    <t xml:space="preserve">          其他公共安全支出</t>
  </si>
  <si>
    <t xml:space="preserve">          培训支出</t>
  </si>
  <si>
    <t xml:space="preserve">          行政单位离退休</t>
  </si>
  <si>
    <t xml:space="preserve">          机关事业单位基本养老保险缴费支出</t>
  </si>
  <si>
    <t xml:space="preserve">          重大公共卫生服务</t>
  </si>
  <si>
    <t xml:space="preserve">          其他社会保障和就业支出</t>
  </si>
  <si>
    <t xml:space="preserve">          行政单位医疗</t>
  </si>
  <si>
    <t xml:space="preserve">          公务员医疗补助</t>
  </si>
  <si>
    <t xml:space="preserve">          住房公积金</t>
  </si>
  <si>
    <t xml:space="preserve">          购房补贴</t>
  </si>
  <si>
    <t xml:space="preserve">          信息化建设</t>
  </si>
  <si>
    <t xml:space="preserve">          移民事务</t>
  </si>
  <si>
    <t xml:space="preserve">          其他公共安全支出</t>
  </si>
  <si>
    <t xml:space="preserve">          培训支出</t>
  </si>
  <si>
    <t xml:space="preserve">          行政单位离退休</t>
  </si>
  <si>
    <t xml:space="preserve">          机关事业单位基本养老保险缴费支出</t>
  </si>
  <si>
    <t xml:space="preserve">          其他社会保障和就业支出</t>
  </si>
  <si>
    <t xml:space="preserve">          重大公共卫生服务</t>
  </si>
  <si>
    <t xml:space="preserve">          行政单位医疗</t>
  </si>
  <si>
    <t xml:space="preserve">          公务员医疗补助</t>
  </si>
  <si>
    <t xml:space="preserve">          住房公积金</t>
  </si>
  <si>
    <t xml:space="preserve">          购房补贴</t>
  </si>
  <si>
    <t xml:space="preserve">          机关服务</t>
  </si>
  <si>
    <t xml:space="preserve">          事业运行</t>
  </si>
  <si>
    <t xml:space="preserve">    其中：一般行政管理事务</t>
  </si>
  <si>
    <t xml:space="preserve">            公安办案（业务）经费</t>
  </si>
  <si>
    <t xml:space="preserve">            其中：公安办案（业务）经费</t>
  </si>
  <si>
    <t xml:space="preserve">                  公安民警（机关）立功受奖表彰奖励</t>
  </si>
  <si>
    <t xml:space="preserve">                  公安时空大数据一体化协同体系与应急处置智能指挥示范</t>
  </si>
  <si>
    <t xml:space="preserve">                  公安厅出入境制证中心业务系统暨设施设备建设</t>
  </si>
  <si>
    <t xml:space="preserve">                  纪检专项工作经费</t>
  </si>
  <si>
    <t xml:space="preserve">                  聘用制书记员、警辅人员经费</t>
  </si>
  <si>
    <t xml:space="preserve">                  设备购置经费</t>
  </si>
  <si>
    <t xml:space="preserve">                  省级预算内基本建设资金</t>
  </si>
  <si>
    <t xml:space="preserve">                  省级预算内基本建设资金（本级）</t>
  </si>
  <si>
    <t xml:space="preserve">                  司法救助经费</t>
  </si>
  <si>
    <t xml:space="preserve">                  信息化建设及网络运行维护经费</t>
  </si>
  <si>
    <t xml:space="preserve">                  政法统一着装经费</t>
  </si>
  <si>
    <t xml:space="preserve">            出入境管理信息系统存储硬件扩容项目</t>
  </si>
  <si>
    <t xml:space="preserve">            大数据智能辅助办公系统</t>
  </si>
  <si>
    <t xml:space="preserve">            电子出入境证件数字安全系统安全服务器</t>
  </si>
  <si>
    <t xml:space="preserve">            金盾工程二期</t>
  </si>
  <si>
    <t xml:space="preserve">            警务综合应用平台刑专系统一期建设升级改造</t>
  </si>
  <si>
    <t xml:space="preserve">            警综平台运维及升级改造项目</t>
  </si>
  <si>
    <t xml:space="preserve">            警综平台之国内出港旅客管控系统</t>
  </si>
  <si>
    <t xml:space="preserve">            容灾、UPS系统扩容和局域网及综合改造工程项目</t>
  </si>
  <si>
    <t xml:space="preserve">            四川公安移动实战系统</t>
  </si>
  <si>
    <t xml:space="preserve">            四川经侦情报导侦联勤中心研判指挥室硬件系统</t>
  </si>
  <si>
    <t xml:space="preserve">            四川省公安派出所工作“一网考”平台建设项目</t>
  </si>
  <si>
    <t xml:space="preserve">            四川省公安厅财务综合管理系统</t>
  </si>
  <si>
    <t xml:space="preserve">            四川省公安厅资产管理信息系统</t>
  </si>
  <si>
    <t xml:space="preserve">            四川新一代移动警务集群对讲系统</t>
  </si>
  <si>
    <t xml:space="preserve">            信息化建设及网络运行维护经费</t>
  </si>
  <si>
    <t xml:space="preserve">          信息化建设</t>
  </si>
  <si>
    <t xml:space="preserve">            重大传染病防控</t>
  </si>
  <si>
    <t>资本性支出（基本建设）</t>
  </si>
  <si>
    <t>总计</t>
  </si>
  <si>
    <t>表7</t>
  </si>
  <si>
    <t>2020年专项预算项目支出绩效目标表</t>
  </si>
  <si>
    <r>
      <rPr>
        <sz val="12"/>
        <rFont val="宋体"/>
        <family val="0"/>
      </rPr>
      <t>（</t>
    </r>
    <r>
      <rPr>
        <sz val="12"/>
        <rFont val="Times New Roman"/>
        <family val="1"/>
      </rPr>
      <t xml:space="preserve">          </t>
    </r>
    <r>
      <rPr>
        <sz val="12"/>
        <rFont val="宋体"/>
        <family val="0"/>
      </rPr>
      <t>年度）</t>
    </r>
  </si>
  <si>
    <t>项目名称</t>
  </si>
  <si>
    <t>预算单位</t>
  </si>
  <si>
    <t>项目类型</t>
  </si>
  <si>
    <t>产业发展   □</t>
  </si>
  <si>
    <t>民生保障   □</t>
  </si>
  <si>
    <t>基础设施   □</t>
  </si>
  <si>
    <t>行政运行    □</t>
  </si>
  <si>
    <t>项目概况</t>
  </si>
  <si>
    <t>中长期规划（名称、文号，仅指常年项目）</t>
  </si>
  <si>
    <t>资金管理办法（名称、文号）</t>
  </si>
  <si>
    <t>绩效分配方式</t>
  </si>
  <si>
    <t>因素法  □   项目法  □  据实据效  □   因素法与项目法相结合  □</t>
  </si>
  <si>
    <t>立项依据</t>
  </si>
  <si>
    <t>使用范围</t>
  </si>
  <si>
    <t>申报（补助）条件</t>
  </si>
  <si>
    <t>项目起止年限</t>
  </si>
  <si>
    <t>项目资金
（万元）</t>
  </si>
  <si>
    <t xml:space="preserve"> 中长期资金总额：</t>
  </si>
  <si>
    <t xml:space="preserve"> 年度资金总额：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</si>
  <si>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</si>
  <si>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</si>
  <si>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rPr>
        <sz val="12"/>
        <rFont val="宋体"/>
        <family val="0"/>
      </rPr>
      <t xml:space="preserve">            </t>
    </r>
    <r>
      <rPr>
        <sz val="12"/>
        <rFont val="宋体"/>
        <family val="0"/>
      </rPr>
      <t xml:space="preserve"> </t>
    </r>
    <r>
      <rPr>
        <sz val="12"/>
        <rFont val="宋体"/>
        <family val="0"/>
      </rPr>
      <t>其他资金</t>
    </r>
  </si>
  <si>
    <t>总
体
目
标</t>
  </si>
  <si>
    <t>中长期目标（20××年—20××+n年）</t>
  </si>
  <si>
    <t>年度目标</t>
  </si>
  <si>
    <t xml:space="preserve">
</t>
  </si>
  <si>
    <t>绩
效
指
标</t>
  </si>
  <si>
    <t>一级
指标</t>
  </si>
  <si>
    <t>二级指标</t>
  </si>
  <si>
    <t>三级指标</t>
  </si>
  <si>
    <t>指标值（包含数字及文字描述）</t>
  </si>
  <si>
    <t>项目完成</t>
  </si>
  <si>
    <t>数量指标</t>
  </si>
  <si>
    <t xml:space="preserve"> 指标1：</t>
  </si>
  <si>
    <t xml:space="preserve"> 指标2：</t>
  </si>
  <si>
    <t xml:space="preserve"> ……</t>
  </si>
  <si>
    <t>质量指标</t>
  </si>
  <si>
    <t>时效指标</t>
  </si>
  <si>
    <t>成本指标</t>
  </si>
  <si>
    <t>……</t>
  </si>
  <si>
    <t>项目效益</t>
  </si>
  <si>
    <t>经济效益
指标</t>
  </si>
  <si>
    <t>社会效益
指标</t>
  </si>
  <si>
    <t>生态效益
指标</t>
  </si>
  <si>
    <t>可持续影响
指标</t>
  </si>
  <si>
    <t>满意度指标</t>
  </si>
  <si>
    <r>
      <t>表</t>
    </r>
    <r>
      <rPr>
        <sz val="11"/>
        <color indexed="8"/>
        <rFont val="Arial"/>
        <family val="2"/>
      </rPr>
      <t>6</t>
    </r>
  </si>
  <si>
    <t>2020年省级部门预算项目绩效目标（部门预算）</t>
  </si>
  <si>
    <t>项目单位
(项目名称)</t>
  </si>
  <si>
    <t>项目资金</t>
  </si>
  <si>
    <t>绩效指标</t>
  </si>
  <si>
    <t>项目完成指标</t>
  </si>
  <si>
    <t>效益指标</t>
  </si>
  <si>
    <t>资金总额</t>
  </si>
  <si>
    <t>财政拨款</t>
  </si>
  <si>
    <t>其他资金</t>
  </si>
  <si>
    <t>指标值</t>
  </si>
  <si>
    <t>204-四川省公安厅</t>
  </si>
  <si>
    <t>204301-四川省公安厅</t>
  </si>
  <si>
    <t xml:space="preserve">  公安民警（机关）立功受奖表彰奖励</t>
  </si>
  <si>
    <t>用于表彰奖励、全省公安民警优待抚恤。</t>
  </si>
  <si>
    <t>表彰奖励人次</t>
  </si>
  <si>
    <t>≥200人</t>
  </si>
  <si>
    <t>覆盖范围</t>
  </si>
  <si>
    <t>覆盖全省公安机关</t>
  </si>
  <si>
    <t>--</t>
  </si>
  <si>
    <t>开展专项表彰奖励工作</t>
  </si>
  <si>
    <t>≥3次</t>
  </si>
  <si>
    <t>对工作的促进作用</t>
  </si>
  <si>
    <t>通过表彰先进，进一步激发广大民警的职业荣誉感、归属感，提升队伍的凝聚力、向心力、战斗力。</t>
  </si>
  <si>
    <t>项目按期完成时间</t>
  </si>
  <si>
    <t>2020年底</t>
  </si>
  <si>
    <t xml:space="preserve">  信息化建设及网络运行维护经费</t>
  </si>
  <si>
    <t>保障公安厅各类信息化系统有效运行，保障公安信息通讯畅通，为全省公安机关办案等业务工作提供信息化和网络通信支撑。</t>
  </si>
  <si>
    <t>信息化系统运行维护数量</t>
  </si>
  <si>
    <t>≥30个</t>
  </si>
  <si>
    <t>促进作用</t>
  </si>
  <si>
    <t>确保公安信息系统高效稳定运行，满足我省公安信息化“大整合、高共享、深应用”的需要；通过提供移动化办公信快捷信息收发服务等，全面提升厅机关服务基层、服务群众能力。</t>
  </si>
  <si>
    <t>全年发生故障次数</t>
  </si>
  <si>
    <t>≤50次</t>
  </si>
  <si>
    <t>掌控运维动态，可分析跨警种跨部门业务协同情况</t>
  </si>
  <si>
    <t>定期主动推送运维工作的相关通知通报、工作日志、运维总结分析、系统运行数据等信息。</t>
  </si>
  <si>
    <t>保持系统正常运行</t>
  </si>
  <si>
    <t>12个月</t>
  </si>
  <si>
    <t>运维解决故障的执行效率</t>
  </si>
  <si>
    <t>7*24小时</t>
  </si>
  <si>
    <t xml:space="preserve">  纪检专项工作经费</t>
  </si>
  <si>
    <t xml:space="preserve">        2020年驻公安厅纪检监察组要聚焦主责主业，突出监督重点，把工作着力点放到监督执纪问责和监督调查处置上，推动驻在部门党组（党委）〔含不设党组(党委)的部门领导班子，下同〕履行全面从严治党主体责任，督促驻在部门机关纪委履行监督责任。建立定期会商、重要情况通报、线索联合排查、联合监督执纪等机制，为党组（党委）主体作用发挥提供有效载体，形成同向发力、协作互动的工作格局。掌握重点人和事，把监督触角延伸到前端;深化运用监督执纪“四种形态”，与巡视监督协同起来，及时处置巡视反馈的问题线索，加强信访检查、执纪检查、案件检查，实现思想教育、政策感化、纪法震慑相结合。</t>
  </si>
  <si>
    <t>办理专案</t>
  </si>
  <si>
    <t>6件</t>
  </si>
  <si>
    <t>社会环境</t>
  </si>
  <si>
    <t>构建公平、正义、清廉的社会环境</t>
  </si>
  <si>
    <t>厅属部门、市（州）调研检查</t>
  </si>
  <si>
    <t>6次</t>
  </si>
  <si>
    <t>政治生态</t>
  </si>
  <si>
    <t>持续净化全省公安队伍风清气正的政治生态</t>
  </si>
  <si>
    <t>办案电脑</t>
  </si>
  <si>
    <t>10台</t>
  </si>
  <si>
    <t>查办案件优质率、调研检查、电脑质量</t>
  </si>
  <si>
    <t>98%</t>
  </si>
  <si>
    <t>查办案件工作完成时限、调研检查、安可电脑购买</t>
  </si>
  <si>
    <t xml:space="preserve">  政法统一着装经费</t>
  </si>
  <si>
    <t>采购资金使用科学合理，为全省公安民警配备合体、质优的制式服装，保证执法执勤工作需要。</t>
  </si>
  <si>
    <t>被装需求人数</t>
  </si>
  <si>
    <t>8.9万人以上</t>
  </si>
  <si>
    <t>提升民警形象，保证执法执勤工作的正常运转。</t>
  </si>
  <si>
    <t>满意度测评</t>
  </si>
  <si>
    <t>90%以上</t>
  </si>
  <si>
    <t>验收合格率</t>
  </si>
  <si>
    <t>99%以上</t>
  </si>
  <si>
    <t>影响年限</t>
  </si>
  <si>
    <t>1年以上</t>
  </si>
  <si>
    <t>项目按期完成率</t>
  </si>
  <si>
    <t>100%</t>
  </si>
  <si>
    <t xml:space="preserve">  设备购置经费</t>
  </si>
  <si>
    <t>为更新办公设备，改善工作环境，提升管理水平，提高工作效率，根据《财政厅关于印发&lt;四川省省级行政事业单位通用办公设备和家具配置标准&gt;的通知》（川财资产【2017】20号）文件要求，完成对新增资产配置需求的测算。</t>
  </si>
  <si>
    <t>碎纸机</t>
  </si>
  <si>
    <t>&gt;=23台</t>
  </si>
  <si>
    <t>通过设备的更新换代，使办公速度更快，办事效率更高，取证更便捷，执法更方便。提高了办公效率，改善了工作环境，提高了管理水平。</t>
  </si>
  <si>
    <t>打印机</t>
  </si>
  <si>
    <t>&gt;=3台</t>
  </si>
  <si>
    <t>可持续影响年限</t>
  </si>
  <si>
    <t>&gt;=5年</t>
  </si>
  <si>
    <t>空调机</t>
  </si>
  <si>
    <t>&gt;=26台</t>
  </si>
  <si>
    <t>新增资产配置总数</t>
  </si>
  <si>
    <t>&gt;=600件</t>
  </si>
  <si>
    <t>采购完成时间</t>
  </si>
  <si>
    <t>2020年12月之前</t>
  </si>
  <si>
    <t xml:space="preserve">  警综平台运维及升级改造项目</t>
  </si>
  <si>
    <t>以“四项建设”为指导思想，实现警综平台功能架构的规范化、信息资源服务一体化、对接业务系统标准化、应用服务多样化，以“面向实战、注重实用、提升实效”为方向，拟定如下建设目标：
一是确保现有警综平台平稳运行；
二是完善警综平台技术架构和建设内容；
三是有效共享各类信息资源；
四是提高警综平台对业务需求变更的快速适应能力；
五是加快推进条线业务系统在基层应用的“条块融合”；
六是实现公安基础业务数据集中采集、统一管理、综合应用；
七是确保现有警综平台数据平滑迁移；
八是理顺全省警综平台建设应用格局；</t>
  </si>
  <si>
    <t>完成新一代警务信息综合应用平台建设</t>
  </si>
  <si>
    <t>1套</t>
  </si>
  <si>
    <t>提升警综平台服务能力</t>
  </si>
  <si>
    <t>提升警综平台社会服务能力，实现居住证快速办理、电话报警快速录入、案件办理信息及时反馈。</t>
  </si>
  <si>
    <t>民警使用满意度</t>
  </si>
  <si>
    <t>&gt;90%</t>
  </si>
  <si>
    <t>年故障次数</t>
  </si>
  <si>
    <t>&lt;10次</t>
  </si>
  <si>
    <t>系统运行时间</t>
  </si>
  <si>
    <t>&gt;4年</t>
  </si>
  <si>
    <t>系统运行率</t>
  </si>
  <si>
    <t>&gt;99.9%</t>
  </si>
  <si>
    <t xml:space="preserve">  四川省公安派出所工作“一网考”平台建设项目</t>
  </si>
  <si>
    <t>基于派出所职能任务，采用信息化手段实施精细管理，基于派出所职能任务，按照“明晰主职、能考尽考、信息主导、摒绝形式”的考核基本原则，将考核内容分解成多级指标和具体的、可量化的关键业务指标考点，借助信息化手段对公安派出所实施量化组织、量化指挥、量化调度、量化考核的思路，力求实现公安派出所警务效能全面提升。</t>
  </si>
  <si>
    <t>事件处理完成率</t>
  </si>
  <si>
    <t>≥99%</t>
  </si>
  <si>
    <t>重大故障处理时间</t>
  </si>
  <si>
    <t>≤ 30分钟</t>
  </si>
  <si>
    <t>用户满意度指标</t>
  </si>
  <si>
    <t>≥90%</t>
  </si>
  <si>
    <t>系统可用率</t>
  </si>
  <si>
    <t>中等帮障处理事件</t>
  </si>
  <si>
    <t>≤ 1小时</t>
  </si>
  <si>
    <t>一般故障处理时间</t>
  </si>
  <si>
    <t>≤ 2小时</t>
  </si>
  <si>
    <t xml:space="preserve">  四川新一代移动警务集群对讲系统</t>
  </si>
  <si>
    <t xml:space="preserve"> 为了向科技要警力，提高警察队伍数字通信水平，提高对讲机、移动警务终端的使用效率，提高科技处警、自动化处警水平，拟建设一套四川新一代移动警务集群对讲系统。通过该系统，将移动警务终端、智能手机等硬件具备数字集群对讲机的功能，实现语音对讲、实时定位、图像视频传输、实时视频对讲、警情下发上报等宽窄带的数据通信功能，和强插、强拆、监听、遥毙、复活、打断、优先级呼叫的指挥调度功能，将使得民警增强科技力量，实现立体化的防控指挥，增加移动警务终端的使用效率，同时节省建设数字集群网络的资金。</t>
  </si>
  <si>
    <t>建成对讲硬件系统</t>
  </si>
  <si>
    <t>为民服务能力</t>
  </si>
  <si>
    <t>一是提升现有指挥调度覆盖面，弥补350M严重覆盖不足问题；二是扩展指挥调度手段，不仅提供语音，还提供视频、文字、图像、地图等综合调度能力。在此基础上，极大提升民警破案效率，提升社会治理能力，提升人民群众满意度。</t>
  </si>
  <si>
    <t>民警满意度</t>
  </si>
  <si>
    <t>大于90%</t>
  </si>
  <si>
    <t>建成对讲软件</t>
  </si>
  <si>
    <t>1个</t>
  </si>
  <si>
    <t>持续影响</t>
  </si>
  <si>
    <t>大于1年</t>
  </si>
  <si>
    <t>集群对讲能力</t>
  </si>
  <si>
    <t>实现语音对讲、实时定位、图像视频传输、实时视频对讲、警情下发上报等宽窄带的数据通信功能，和强插、强拆、监听、遥毙、复活、打断、优先级呼叫的指挥调度功能</t>
  </si>
  <si>
    <t xml:space="preserve">  警综平台之国内出港旅客管控系统</t>
  </si>
  <si>
    <t xml:space="preserve">本项目以重点人员管控为目标，实现机场数据与重点人员数据的整合、比对；建立一套有效的人员管控机制，实现重点人员的发现、消息传送与管控处置的全流程信息化；同时，基于公安局对机场整体管控的要求，建立相关的情报分析应用，实现对出港旅客、重点人员的行为分析，并建立分析模型，深层次分析旅客的行为，强化情报引领和预警防范，为机场公安机关和机场安检部门对重点人员的有效管控提供技术手段支撑。   </t>
  </si>
  <si>
    <t>项目调研、启动会议</t>
  </si>
  <si>
    <t>3次</t>
  </si>
  <si>
    <t>完善机场治安防控运行机制，提高动态化、信息化条件下驾驭机场治安复杂形势的能力，推进公安工作向主动模式转变，构建警企联合、上下联动、协同共治的机场出港旅客管控体系</t>
  </si>
  <si>
    <t>完成课题：国内出港旅客管理系统培训</t>
  </si>
  <si>
    <t>2次</t>
  </si>
  <si>
    <t>使用年限</t>
  </si>
  <si>
    <t>评审合格率</t>
  </si>
  <si>
    <t>95%</t>
  </si>
  <si>
    <t>培训完成时间</t>
  </si>
  <si>
    <t>2天</t>
  </si>
  <si>
    <t xml:space="preserve">  警务综合应用平台刑专系统一期建设升级改造</t>
  </si>
  <si>
    <t>对照全国刑侦信息专业应用系统建设规范1.1版本以来至1.4版的4个版本，完成刑专系统改造，全面完成公安部规划的建设要求。根据全国统一规划，刑专系统改造建设实现信息采集、侦查办案、情报研判、侦查协作、指挥督办、业务管理等功能，与部级刑专系统共同支撑全国刑侦一体化打击体系。按照我省警综平台总体建设规划，刑专系统作为警综大平台上的一个专业应用，应该满足统一入口、条块融合、信息共享等基本要求，将案件办理文书流转过程和行为驱动办案过程有效融合，让案侦民警能够在统一的平台上完成文书处理、行为采集以及分析研判等业务工作。</t>
  </si>
  <si>
    <t>刑事案件业务办理</t>
  </si>
  <si>
    <t>&gt;25万件/年</t>
  </si>
  <si>
    <t>提高办案效率</t>
  </si>
  <si>
    <t>使用系统核实线索比率达到40%以上，90%以上的案件网上流转</t>
  </si>
  <si>
    <t>刑事案件信息采集</t>
  </si>
  <si>
    <t>信息质量完全符合公安部标准的数据超过90%</t>
  </si>
  <si>
    <t>降低高发案件的发案率</t>
  </si>
  <si>
    <t>部分案件高发势头明显遏制</t>
  </si>
  <si>
    <t>项目完成期限</t>
  </si>
  <si>
    <t>本年度</t>
  </si>
  <si>
    <t>可持续影响时间</t>
  </si>
  <si>
    <t>大于3年</t>
  </si>
  <si>
    <t xml:space="preserve">  公安厅出入境制证中心业务系统暨设施设备建设</t>
  </si>
  <si>
    <t>该系统建设完成后将指挥平台涵盖全省各个出入境办理窗口。为四川省外国人中转免签144小时政策提供坚实基础，进一步提高证件制作效率，压缩制证时间及办理周期，有效提升群众出入境证件的办证满意度。</t>
  </si>
  <si>
    <t>出入境视频巡查系统</t>
  </si>
  <si>
    <t>改善办证环境</t>
  </si>
  <si>
    <t>改善人民群众办证环境，加大了放管服的量化力度</t>
  </si>
  <si>
    <t>信息发布系统</t>
  </si>
  <si>
    <t>提高全省制证效率</t>
  </si>
  <si>
    <t>满足3年内制证增加量</t>
  </si>
  <si>
    <t>出入境窗口排队叫号系统</t>
  </si>
  <si>
    <t>数据中心</t>
  </si>
  <si>
    <t>家具配置</t>
  </si>
  <si>
    <t>大于等于1441个</t>
  </si>
  <si>
    <t>平均无故障运行时间（MTF）</t>
  </si>
  <si>
    <t>大于等于180天</t>
  </si>
  <si>
    <t>系统故障率</t>
  </si>
  <si>
    <t>小于等于5%</t>
  </si>
  <si>
    <t>项目完成时间</t>
  </si>
  <si>
    <t>2020年12月</t>
  </si>
  <si>
    <t xml:space="preserve">  聘用制书记员、警辅人员经费</t>
  </si>
  <si>
    <t>保障辅警业务工作正常开展，增强辅警队伍的职业归属感和荣誉感，提升辅警队伍业务素质，推进辅警队伍建设规范化、制度化、法制化。</t>
  </si>
  <si>
    <t>保障人数</t>
  </si>
  <si>
    <t>20人</t>
  </si>
  <si>
    <t>提供就业岗位</t>
  </si>
  <si>
    <t>20个</t>
  </si>
  <si>
    <t>工资发放次数</t>
  </si>
  <si>
    <t>12次</t>
  </si>
  <si>
    <t>大于等于一年</t>
  </si>
  <si>
    <t>工资发放时间</t>
  </si>
  <si>
    <t>次月20号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</si>
</sst>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0"/>
    <numFmt numFmtId="186" formatCode="&quot;\&quot;#,##0.00_);\(&quot;\&quot;#,##0.00\)"/>
    <numFmt numFmtId="187" formatCode="#,##0.00_ "/>
  </numFmts>
  <fonts count="62">
    <font>
      <sz val="9"/>
      <color indexed="8"/>
      <name val="宋体"/>
      <family val="0"/>
    </font>
    <font>
      <b/>
      <sz val="11"/>
      <name val="Calibri"/>
      <family val="2"/>
    </font>
    <font>
      <i/>
      <sz val="11"/>
      <name val="Calibri"/>
      <family val="2"/>
    </font>
    <font>
      <b/>
      <i/>
      <sz val="11"/>
      <name val="Calibri"/>
      <family val="2"/>
    </font>
    <font>
      <b/>
      <sz val="12"/>
      <color indexed="8"/>
      <name val="黑体"/>
      <family val="3"/>
    </font>
    <font>
      <b/>
      <sz val="36"/>
      <name val="黑体"/>
      <family val="3"/>
    </font>
    <font>
      <b/>
      <sz val="48"/>
      <name val="宋体"/>
      <family val="0"/>
    </font>
    <font>
      <sz val="9"/>
      <name val="宋体"/>
      <family val="0"/>
    </font>
    <font>
      <sz val="18"/>
      <name val="宋体"/>
      <family val="0"/>
    </font>
    <font>
      <sz val="12"/>
      <color indexed="8"/>
      <name val="宋体"/>
      <family val="0"/>
    </font>
    <font>
      <sz val="10"/>
      <name val="宋体"/>
      <family val="0"/>
    </font>
    <font>
      <b/>
      <sz val="18"/>
      <name val="黑体"/>
      <family val="3"/>
    </font>
    <font>
      <sz val="12"/>
      <name val="宋体"/>
      <family val="0"/>
    </font>
    <font>
      <b/>
      <sz val="12"/>
      <color indexed="8"/>
      <name val="宋体"/>
      <family val="0"/>
    </font>
    <font>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b/>
      <sz val="18"/>
      <color indexed="62"/>
      <name val="Cambria"/>
      <family val="1"/>
    </font>
    <font>
      <sz val="11"/>
      <color indexed="20"/>
      <name val="Calibri"/>
      <family val="2"/>
    </font>
    <font>
      <u val="single"/>
      <sz val="11"/>
      <color indexed="12"/>
      <name val="Calibri"/>
      <family val="2"/>
    </font>
    <font>
      <b/>
      <sz val="11"/>
      <color indexed="52"/>
      <name val="Calibri"/>
      <family val="2"/>
    </font>
    <font>
      <sz val="11"/>
      <color indexed="52"/>
      <name val="Calibri"/>
      <family val="2"/>
    </font>
    <font>
      <u val="single"/>
      <sz val="11"/>
      <color indexed="20"/>
      <name val="Calibri"/>
      <family val="2"/>
    </font>
    <font>
      <b/>
      <sz val="16"/>
      <name val="宋体"/>
      <family val="0"/>
    </font>
    <font>
      <sz val="12"/>
      <name val="Times New Roman"/>
      <family val="1"/>
    </font>
    <font>
      <b/>
      <sz val="11"/>
      <name val="宋体"/>
      <family val="0"/>
    </font>
    <font>
      <sz val="11"/>
      <name val="宋体"/>
      <family val="0"/>
    </font>
    <font>
      <sz val="11"/>
      <color indexed="8"/>
      <name val="Arial"/>
      <family val="2"/>
    </font>
    <font>
      <sz val="11"/>
      <color indexed="8"/>
      <name val="宋体"/>
      <family val="0"/>
    </font>
    <font>
      <b/>
      <sz val="10"/>
      <name val="宋体"/>
      <family val="0"/>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style="thin"/>
      <top/>
      <bottom>
        <color indexed="63"/>
      </bottom>
    </border>
    <border>
      <left>
        <color indexed="63"/>
      </left>
      <right style="thin"/>
      <top style="thin"/>
      <bottom>
        <color indexed="63"/>
      </bottom>
    </border>
    <border>
      <left/>
      <right>
        <color indexed="63"/>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style="thin"/>
      <top/>
      <bottom style="thin"/>
    </border>
    <border>
      <left>
        <color indexed="63"/>
      </left>
      <right>
        <color indexed="63"/>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style="thin">
        <color indexed="63"/>
      </right>
      <top>
        <color indexed="63"/>
      </top>
      <bottom>
        <color indexed="63"/>
      </bottom>
    </border>
    <border>
      <left>
        <color indexed="63"/>
      </left>
      <right style="thin">
        <color indexed="63"/>
      </right>
      <top style="thin"/>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color indexed="63"/>
      </left>
      <right style="thin">
        <color indexed="63"/>
      </right>
      <top>
        <color indexed="63"/>
      </top>
      <bottom style="thin"/>
    </border>
  </borders>
  <cellStyleXfs count="146">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0" fillId="33" borderId="1" applyNumberFormat="0" applyAlignment="0" applyProtection="0"/>
    <xf numFmtId="0" fontId="20" fillId="33" borderId="1" applyNumberFormat="0" applyAlignment="0" applyProtection="0"/>
    <xf numFmtId="0" fontId="21" fillId="34" borderId="2" applyNumberFormat="0" applyAlignment="0" applyProtection="0"/>
    <xf numFmtId="0" fontId="21" fillId="34" borderId="2"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4" fillId="35" borderId="0" applyNumberFormat="0" applyBorder="0" applyAlignment="0" applyProtection="0"/>
    <xf numFmtId="0" fontId="24" fillId="3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3" borderId="1" applyNumberFormat="0" applyAlignment="0" applyProtection="0"/>
    <xf numFmtId="0" fontId="18" fillId="13"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6" fillId="13" borderId="0" applyNumberFormat="0" applyBorder="0" applyAlignment="0" applyProtection="0"/>
    <xf numFmtId="0" fontId="26" fillId="13" borderId="0" applyNumberFormat="0" applyBorder="0" applyAlignment="0" applyProtection="0"/>
    <xf numFmtId="0" fontId="0" fillId="3" borderId="7" applyNumberFormat="0" applyFont="0" applyAlignment="0" applyProtection="0"/>
    <xf numFmtId="0" fontId="0" fillId="3" borderId="7" applyNumberFormat="0" applyFont="0" applyAlignment="0" applyProtection="0"/>
    <xf numFmtId="0" fontId="19" fillId="33" borderId="8" applyNumberFormat="0" applyAlignment="0" applyProtection="0"/>
    <xf numFmtId="0" fontId="19" fillId="33" borderId="8"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0" applyNumberFormat="0" applyFill="0" applyBorder="0" applyAlignment="0" applyProtection="0"/>
    <xf numFmtId="0" fontId="49" fillId="36" borderId="0" applyNumberFormat="0" applyBorder="0" applyAlignment="0" applyProtection="0"/>
    <xf numFmtId="0" fontId="12" fillId="0" borderId="0">
      <alignment/>
      <protection/>
    </xf>
    <xf numFmtId="0" fontId="50" fillId="0" borderId="0" applyNumberFormat="0" applyFill="0" applyBorder="0" applyAlignment="0" applyProtection="0"/>
    <xf numFmtId="0" fontId="51" fillId="37" borderId="0" applyNumberFormat="0" applyBorder="0" applyAlignment="0" applyProtection="0"/>
    <xf numFmtId="0" fontId="52" fillId="0" borderId="13"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3" fillId="38" borderId="14" applyNumberFormat="0" applyAlignment="0" applyProtection="0"/>
    <xf numFmtId="0" fontId="54" fillId="39" borderId="1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6"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58" fillId="46" borderId="0" applyNumberFormat="0" applyBorder="0" applyAlignment="0" applyProtection="0"/>
    <xf numFmtId="0" fontId="59" fillId="38" borderId="17" applyNumberFormat="0" applyAlignment="0" applyProtection="0"/>
    <xf numFmtId="0" fontId="60" fillId="47" borderId="14" applyNumberFormat="0" applyAlignment="0" applyProtection="0"/>
    <xf numFmtId="0" fontId="61" fillId="0" borderId="0" applyNumberFormat="0" applyFill="0" applyBorder="0" applyAlignment="0" applyProtection="0"/>
    <xf numFmtId="0" fontId="0" fillId="48" borderId="18" applyNumberFormat="0" applyFont="0" applyAlignment="0" applyProtection="0"/>
  </cellStyleXfs>
  <cellXfs count="216">
    <xf numFmtId="1" fontId="0" fillId="0" borderId="0" xfId="0" applyNumberFormat="1" applyFont="1" applyFill="1" applyAlignment="1">
      <alignment/>
    </xf>
    <xf numFmtId="1" fontId="4" fillId="0" borderId="0" xfId="0" applyNumberFormat="1" applyFont="1" applyFill="1" applyAlignment="1">
      <alignment/>
    </xf>
    <xf numFmtId="184" fontId="5" fillId="0" borderId="0" xfId="0" applyNumberFormat="1" applyFont="1" applyFill="1" applyAlignment="1" applyProtection="1">
      <alignment horizontal="center" vertical="top"/>
      <protection/>
    </xf>
    <xf numFmtId="1" fontId="6" fillId="0" borderId="0" xfId="0" applyNumberFormat="1" applyFont="1" applyFill="1" applyAlignment="1">
      <alignment horizontal="center"/>
    </xf>
    <xf numFmtId="1" fontId="7" fillId="0" borderId="0" xfId="0" applyNumberFormat="1" applyFont="1" applyFill="1" applyAlignment="1" applyProtection="1">
      <alignment vertical="center"/>
      <protection/>
    </xf>
    <xf numFmtId="1" fontId="8" fillId="0" borderId="0" xfId="0" applyNumberFormat="1" applyFont="1" applyFill="1" applyAlignment="1">
      <alignment horizontal="center"/>
    </xf>
    <xf numFmtId="1" fontId="8" fillId="0" borderId="0" xfId="0" applyNumberFormat="1" applyFont="1" applyFill="1" applyAlignment="1">
      <alignment horizontal="center" vertical="center"/>
    </xf>
    <xf numFmtId="0" fontId="9" fillId="0" borderId="0" xfId="0" applyNumberFormat="1" applyFont="1" applyFill="1" applyAlignment="1">
      <alignment/>
    </xf>
    <xf numFmtId="0" fontId="10" fillId="0" borderId="0" xfId="0" applyNumberFormat="1" applyFont="1" applyFill="1" applyAlignment="1">
      <alignment horizontal="right" vertical="center"/>
    </xf>
    <xf numFmtId="0" fontId="10" fillId="0" borderId="0" xfId="0" applyNumberFormat="1" applyFont="1" applyFill="1" applyBorder="1" applyAlignment="1" applyProtection="1">
      <alignment horizontal="left"/>
      <protection/>
    </xf>
    <xf numFmtId="0" fontId="10" fillId="0" borderId="0" xfId="0" applyNumberFormat="1" applyFont="1" applyFill="1" applyAlignment="1">
      <alignment/>
    </xf>
    <xf numFmtId="0" fontId="10" fillId="0" borderId="0" xfId="0" applyNumberFormat="1" applyFont="1" applyFill="1" applyAlignment="1">
      <alignment horizontal="right"/>
    </xf>
    <xf numFmtId="0" fontId="10" fillId="0" borderId="19" xfId="0" applyNumberFormat="1" applyFont="1" applyFill="1" applyBorder="1" applyAlignment="1">
      <alignment horizontal="center" vertical="center"/>
    </xf>
    <xf numFmtId="4" fontId="10" fillId="0" borderId="19" xfId="0" applyNumberFormat="1" applyFont="1" applyFill="1" applyBorder="1" applyAlignment="1" applyProtection="1">
      <alignment horizontal="center" vertical="center"/>
      <protection/>
    </xf>
    <xf numFmtId="0" fontId="10" fillId="0" borderId="20" xfId="0" applyNumberFormat="1" applyFont="1" applyFill="1" applyBorder="1" applyAlignment="1">
      <alignment vertical="center"/>
    </xf>
    <xf numFmtId="185" fontId="10" fillId="0" borderId="20" xfId="0" applyNumberFormat="1" applyFont="1" applyFill="1" applyBorder="1" applyAlignment="1" applyProtection="1">
      <alignment vertical="center" wrapText="1"/>
      <protection/>
    </xf>
    <xf numFmtId="185" fontId="10" fillId="0" borderId="21" xfId="0" applyNumberFormat="1" applyFont="1" applyFill="1" applyBorder="1" applyAlignment="1" applyProtection="1">
      <alignment vertical="center" wrapText="1"/>
      <protection/>
    </xf>
    <xf numFmtId="0" fontId="10" fillId="0" borderId="22" xfId="0" applyNumberFormat="1" applyFont="1" applyFill="1" applyBorder="1" applyAlignment="1">
      <alignment vertical="center"/>
    </xf>
    <xf numFmtId="0" fontId="10" fillId="0" borderId="23" xfId="0" applyNumberFormat="1" applyFont="1" applyFill="1" applyBorder="1" applyAlignment="1">
      <alignment vertical="center"/>
    </xf>
    <xf numFmtId="185" fontId="10" fillId="0" borderId="19" xfId="0" applyNumberFormat="1" applyFont="1" applyFill="1" applyBorder="1" applyAlignment="1" applyProtection="1">
      <alignment vertical="center" wrapText="1"/>
      <protection/>
    </xf>
    <xf numFmtId="1" fontId="10" fillId="0" borderId="20" xfId="0" applyNumberFormat="1" applyFont="1" applyFill="1" applyBorder="1" applyAlignment="1">
      <alignment vertical="center"/>
    </xf>
    <xf numFmtId="185" fontId="10" fillId="0" borderId="20" xfId="0" applyNumberFormat="1" applyFont="1" applyFill="1" applyBorder="1" applyAlignment="1">
      <alignment vertical="center" wrapText="1"/>
    </xf>
    <xf numFmtId="0" fontId="10" fillId="0" borderId="20" xfId="0" applyNumberFormat="1" applyFont="1" applyFill="1" applyBorder="1" applyAlignment="1">
      <alignment horizontal="center" vertical="center"/>
    </xf>
    <xf numFmtId="185" fontId="10" fillId="0" borderId="20" xfId="0" applyNumberFormat="1" applyFont="1" applyFill="1" applyBorder="1" applyAlignment="1">
      <alignment horizontal="right" vertical="center" wrapText="1"/>
    </xf>
    <xf numFmtId="0" fontId="12" fillId="0" borderId="0" xfId="0" applyNumberFormat="1" applyFont="1" applyFill="1" applyAlignment="1">
      <alignment horizontal="center"/>
    </xf>
    <xf numFmtId="0" fontId="13" fillId="0" borderId="0" xfId="0" applyNumberFormat="1" applyFont="1" applyFill="1" applyAlignment="1">
      <alignment/>
    </xf>
    <xf numFmtId="0" fontId="9" fillId="0" borderId="0" xfId="0" applyNumberFormat="1" applyFont="1" applyFill="1" applyAlignment="1">
      <alignment horizontal="center"/>
    </xf>
    <xf numFmtId="0" fontId="7" fillId="0" borderId="0" xfId="0" applyNumberFormat="1" applyFont="1" applyFill="1" applyAlignment="1">
      <alignment/>
    </xf>
    <xf numFmtId="0" fontId="7" fillId="33" borderId="0" xfId="0" applyNumberFormat="1" applyFont="1" applyFill="1" applyAlignment="1">
      <alignment/>
    </xf>
    <xf numFmtId="0" fontId="9" fillId="33" borderId="0" xfId="0" applyNumberFormat="1" applyFont="1" applyFill="1" applyAlignment="1">
      <alignment/>
    </xf>
    <xf numFmtId="0" fontId="7" fillId="33" borderId="0" xfId="0" applyNumberFormat="1" applyFont="1" applyFill="1" applyAlignment="1" applyProtection="1">
      <alignment horizontal="right"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lignment/>
    </xf>
    <xf numFmtId="0" fontId="7" fillId="33" borderId="0" xfId="0" applyNumberFormat="1" applyFont="1" applyFill="1" applyAlignment="1">
      <alignment/>
    </xf>
    <xf numFmtId="0" fontId="0" fillId="33" borderId="0" xfId="0" applyNumberFormat="1" applyFont="1" applyFill="1" applyAlignment="1">
      <alignment/>
    </xf>
    <xf numFmtId="0" fontId="7" fillId="0" borderId="20" xfId="0" applyNumberFormat="1" applyFont="1" applyFill="1" applyBorder="1" applyAlignment="1" applyProtection="1">
      <alignment horizontal="center" vertical="center" wrapText="1"/>
      <protection/>
    </xf>
    <xf numFmtId="0" fontId="7" fillId="0" borderId="24" xfId="0" applyNumberFormat="1" applyFont="1" applyFill="1" applyBorder="1" applyAlignment="1">
      <alignment horizontal="center" vertical="center" wrapText="1"/>
    </xf>
    <xf numFmtId="0" fontId="7" fillId="33" borderId="24"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0" borderId="26"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49" fontId="7" fillId="0" borderId="22" xfId="0" applyNumberFormat="1" applyFont="1" applyFill="1" applyBorder="1" applyAlignment="1" applyProtection="1">
      <alignment vertical="center" wrapText="1"/>
      <protection/>
    </xf>
    <xf numFmtId="185" fontId="7" fillId="0" borderId="22" xfId="0" applyNumberFormat="1" applyFont="1" applyFill="1" applyBorder="1" applyAlignment="1" applyProtection="1">
      <alignment vertical="center" wrapText="1"/>
      <protection/>
    </xf>
    <xf numFmtId="185" fontId="7" fillId="0" borderId="20" xfId="0" applyNumberFormat="1" applyFont="1" applyFill="1" applyBorder="1" applyAlignment="1" applyProtection="1">
      <alignment vertical="center" wrapText="1"/>
      <protection/>
    </xf>
    <xf numFmtId="185" fontId="7" fillId="0" borderId="27" xfId="0" applyNumberFormat="1" applyFont="1" applyFill="1" applyBorder="1" applyAlignment="1" applyProtection="1">
      <alignment vertical="center" wrapText="1"/>
      <protection/>
    </xf>
    <xf numFmtId="0" fontId="10" fillId="33" borderId="0" xfId="0" applyNumberFormat="1" applyFont="1" applyFill="1" applyAlignment="1">
      <alignment/>
    </xf>
    <xf numFmtId="0" fontId="10" fillId="33" borderId="0" xfId="0" applyNumberFormat="1" applyFont="1" applyFill="1" applyAlignment="1">
      <alignment horizontal="right" vertical="center"/>
    </xf>
    <xf numFmtId="0" fontId="10" fillId="33" borderId="0" xfId="0" applyNumberFormat="1" applyFont="1" applyFill="1" applyAlignment="1">
      <alignment/>
    </xf>
    <xf numFmtId="0" fontId="10" fillId="33" borderId="24"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wrapText="1"/>
    </xf>
    <xf numFmtId="49" fontId="10" fillId="0" borderId="22" xfId="0" applyNumberFormat="1" applyFont="1" applyFill="1" applyBorder="1" applyAlignment="1" applyProtection="1">
      <alignment vertical="center" wrapText="1"/>
      <protection/>
    </xf>
    <xf numFmtId="49" fontId="10" fillId="0" borderId="28" xfId="0" applyNumberFormat="1" applyFont="1" applyFill="1" applyBorder="1" applyAlignment="1" applyProtection="1">
      <alignment vertical="center" wrapText="1"/>
      <protection/>
    </xf>
    <xf numFmtId="185" fontId="10" fillId="0" borderId="28" xfId="0" applyNumberFormat="1" applyFont="1" applyFill="1" applyBorder="1" applyAlignment="1" applyProtection="1">
      <alignment vertical="center" wrapText="1"/>
      <protection/>
    </xf>
    <xf numFmtId="0" fontId="10" fillId="0" borderId="24" xfId="0" applyNumberFormat="1" applyFont="1" applyFill="1" applyBorder="1" applyAlignment="1">
      <alignment horizontal="center" vertical="center"/>
    </xf>
    <xf numFmtId="0" fontId="7" fillId="0" borderId="23" xfId="0" applyNumberFormat="1" applyFont="1" applyFill="1" applyBorder="1" applyAlignment="1">
      <alignment vertical="center"/>
    </xf>
    <xf numFmtId="185" fontId="10" fillId="0" borderId="26" xfId="0" applyNumberFormat="1" applyFont="1" applyFill="1" applyBorder="1" applyAlignment="1" applyProtection="1">
      <alignment vertical="center" wrapText="1"/>
      <protection/>
    </xf>
    <xf numFmtId="0" fontId="7" fillId="0" borderId="20" xfId="0" applyNumberFormat="1" applyFont="1" applyFill="1" applyBorder="1" applyAlignment="1">
      <alignment vertical="center"/>
    </xf>
    <xf numFmtId="0" fontId="7" fillId="0" borderId="21" xfId="0" applyNumberFormat="1" applyFont="1" applyFill="1" applyBorder="1" applyAlignment="1">
      <alignment vertical="center"/>
    </xf>
    <xf numFmtId="1" fontId="10" fillId="0" borderId="22" xfId="0" applyNumberFormat="1" applyFont="1" applyFill="1" applyBorder="1" applyAlignment="1">
      <alignment vertical="center"/>
    </xf>
    <xf numFmtId="185" fontId="10" fillId="0" borderId="29" xfId="0" applyNumberFormat="1" applyFont="1" applyFill="1" applyBorder="1" applyAlignment="1" applyProtection="1">
      <alignment vertical="center" wrapText="1"/>
      <protection/>
    </xf>
    <xf numFmtId="0" fontId="7" fillId="0" borderId="29" xfId="0" applyNumberFormat="1" applyFont="1" applyFill="1" applyBorder="1" applyAlignment="1">
      <alignment vertical="center"/>
    </xf>
    <xf numFmtId="0" fontId="7" fillId="0" borderId="30" xfId="0" applyNumberFormat="1" applyFont="1" applyFill="1" applyBorder="1" applyAlignment="1">
      <alignment vertical="center"/>
    </xf>
    <xf numFmtId="185" fontId="10" fillId="0" borderId="24" xfId="0" applyNumberFormat="1" applyFont="1" applyFill="1" applyBorder="1" applyAlignment="1" applyProtection="1">
      <alignment vertical="center" wrapText="1"/>
      <protection/>
    </xf>
    <xf numFmtId="185" fontId="10" fillId="0" borderId="30" xfId="0" applyNumberFormat="1" applyFont="1" applyFill="1" applyBorder="1" applyAlignment="1" applyProtection="1">
      <alignment vertical="center" wrapText="1"/>
      <protection/>
    </xf>
    <xf numFmtId="185" fontId="10" fillId="0" borderId="22" xfId="0" applyNumberFormat="1" applyFont="1" applyFill="1" applyBorder="1" applyAlignment="1" applyProtection="1">
      <alignment vertical="center" wrapText="1"/>
      <protection/>
    </xf>
    <xf numFmtId="185" fontId="10" fillId="0" borderId="22" xfId="0" applyNumberFormat="1" applyFont="1" applyFill="1" applyBorder="1" applyAlignment="1">
      <alignment vertical="center" wrapText="1"/>
    </xf>
    <xf numFmtId="0" fontId="10" fillId="0" borderId="29" xfId="0" applyNumberFormat="1" applyFont="1" applyFill="1" applyBorder="1" applyAlignment="1">
      <alignment horizontal="center" vertical="center"/>
    </xf>
    <xf numFmtId="185" fontId="10" fillId="0" borderId="29" xfId="0" applyNumberFormat="1" applyFont="1" applyFill="1" applyBorder="1" applyAlignment="1">
      <alignment vertical="center" wrapText="1"/>
    </xf>
    <xf numFmtId="0" fontId="10" fillId="0" borderId="29" xfId="0" applyNumberFormat="1" applyFont="1" applyFill="1" applyBorder="1" applyAlignment="1">
      <alignment vertical="center"/>
    </xf>
    <xf numFmtId="185" fontId="10" fillId="0" borderId="22" xfId="0" applyNumberFormat="1" applyFont="1" applyFill="1" applyBorder="1" applyAlignment="1">
      <alignment horizontal="right" vertical="center" wrapText="1"/>
    </xf>
    <xf numFmtId="0" fontId="7" fillId="33" borderId="0" xfId="0" applyNumberFormat="1" applyFont="1" applyFill="1" applyAlignment="1">
      <alignment horizontal="right" vertical="center"/>
    </xf>
    <xf numFmtId="0" fontId="0" fillId="33" borderId="0" xfId="0" applyNumberFormat="1" applyFont="1" applyFill="1" applyAlignment="1">
      <alignment/>
    </xf>
    <xf numFmtId="0" fontId="7" fillId="0" borderId="24" xfId="0" applyNumberFormat="1" applyFont="1" applyFill="1" applyBorder="1" applyAlignment="1" applyProtection="1">
      <alignment horizontal="center" vertical="center" wrapText="1"/>
      <protection/>
    </xf>
    <xf numFmtId="0" fontId="7" fillId="0" borderId="31"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left"/>
      <protection/>
    </xf>
    <xf numFmtId="49" fontId="7" fillId="0" borderId="20" xfId="0" applyNumberFormat="1" applyFont="1" applyFill="1" applyBorder="1" applyAlignment="1" applyProtection="1">
      <alignment vertical="center" wrapText="1"/>
      <protection/>
    </xf>
    <xf numFmtId="4" fontId="7" fillId="0" borderId="22" xfId="0" applyNumberFormat="1" applyFont="1" applyFill="1" applyBorder="1" applyAlignment="1" applyProtection="1">
      <alignment vertical="center" wrapText="1"/>
      <protection/>
    </xf>
    <xf numFmtId="4" fontId="7" fillId="0" borderId="20" xfId="0" applyNumberFormat="1" applyFont="1" applyFill="1" applyBorder="1" applyAlignment="1" applyProtection="1">
      <alignment vertical="center" wrapText="1"/>
      <protection/>
    </xf>
    <xf numFmtId="0" fontId="10" fillId="0" borderId="0" xfId="0" applyNumberFormat="1" applyFont="1" applyFill="1" applyAlignment="1">
      <alignment horizontal="centerContinuous" vertical="center"/>
    </xf>
    <xf numFmtId="49" fontId="7" fillId="0" borderId="27" xfId="0" applyNumberFormat="1" applyFont="1" applyFill="1" applyBorder="1" applyAlignment="1" applyProtection="1">
      <alignment vertical="center" wrapText="1"/>
      <protection/>
    </xf>
    <xf numFmtId="49" fontId="7" fillId="0" borderId="28" xfId="0" applyNumberFormat="1" applyFont="1" applyFill="1" applyBorder="1" applyAlignment="1" applyProtection="1">
      <alignment vertical="center" wrapText="1"/>
      <protection/>
    </xf>
    <xf numFmtId="185" fontId="7" fillId="0" borderId="19" xfId="0" applyNumberFormat="1" applyFont="1" applyFill="1" applyBorder="1" applyAlignment="1" applyProtection="1">
      <alignment vertical="center" wrapText="1"/>
      <protection/>
    </xf>
    <xf numFmtId="0" fontId="7" fillId="0" borderId="0" xfId="0" applyNumberFormat="1" applyFont="1" applyFill="1" applyAlignment="1" applyProtection="1">
      <alignment horizontal="left"/>
      <protection/>
    </xf>
    <xf numFmtId="0" fontId="7" fillId="0" borderId="0" xfId="0" applyNumberFormat="1" applyFont="1" applyFill="1" applyAlignment="1" applyProtection="1">
      <alignment horizontal="center" vertical="center" wrapText="1"/>
      <protection/>
    </xf>
    <xf numFmtId="185" fontId="7" fillId="0" borderId="23" xfId="0" applyNumberFormat="1" applyFont="1" applyFill="1" applyBorder="1" applyAlignment="1" applyProtection="1">
      <alignment vertical="center" wrapText="1"/>
      <protection/>
    </xf>
    <xf numFmtId="0" fontId="7" fillId="0" borderId="28" xfId="0" applyNumberFormat="1" applyFont="1" applyFill="1" applyBorder="1" applyAlignment="1" applyProtection="1">
      <alignment horizontal="centerContinuous" vertical="center"/>
      <protection/>
    </xf>
    <xf numFmtId="0" fontId="7" fillId="0" borderId="33" xfId="0" applyNumberFormat="1" applyFont="1" applyFill="1" applyBorder="1" applyAlignment="1" applyProtection="1">
      <alignment horizontal="centerContinuous" vertical="center"/>
      <protection/>
    </xf>
    <xf numFmtId="0" fontId="7" fillId="0" borderId="20" xfId="0" applyNumberFormat="1" applyFont="1" applyFill="1" applyBorder="1" applyAlignment="1">
      <alignment horizontal="center" vertical="center" wrapText="1"/>
    </xf>
    <xf numFmtId="0" fontId="7" fillId="33" borderId="20" xfId="0" applyNumberFormat="1" applyFont="1" applyFill="1" applyBorder="1" applyAlignment="1">
      <alignment horizontal="center" vertical="center" wrapText="1"/>
    </xf>
    <xf numFmtId="0" fontId="11" fillId="0" borderId="0" xfId="0" applyNumberFormat="1" applyFont="1" applyFill="1" applyAlignment="1" applyProtection="1">
      <alignment horizontal="center" vertical="center"/>
      <protection/>
    </xf>
    <xf numFmtId="0" fontId="10" fillId="0" borderId="34" xfId="0" applyNumberFormat="1" applyFont="1" applyFill="1" applyBorder="1" applyAlignment="1">
      <alignment horizontal="center" vertical="center"/>
    </xf>
    <xf numFmtId="0" fontId="10" fillId="0" borderId="35" xfId="0" applyNumberFormat="1" applyFont="1" applyFill="1" applyBorder="1" applyAlignment="1">
      <alignment horizontal="center" vertical="center"/>
    </xf>
    <xf numFmtId="0" fontId="7"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33" borderId="22"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34" xfId="0" applyNumberFormat="1" applyFont="1" applyFill="1" applyBorder="1" applyAlignment="1">
      <alignment horizontal="center" vertical="center"/>
    </xf>
    <xf numFmtId="0" fontId="7" fillId="0" borderId="36" xfId="0" applyNumberFormat="1" applyFont="1" applyFill="1" applyBorder="1" applyAlignment="1">
      <alignment horizontal="center" vertical="center"/>
    </xf>
    <xf numFmtId="0" fontId="7" fillId="0" borderId="35" xfId="0" applyNumberFormat="1" applyFont="1" applyFill="1" applyBorder="1" applyAlignment="1">
      <alignment horizontal="center" vertical="center"/>
    </xf>
    <xf numFmtId="186" fontId="7" fillId="0" borderId="20" xfId="0" applyNumberFormat="1" applyFont="1" applyFill="1" applyBorder="1" applyAlignment="1" applyProtection="1">
      <alignment horizontal="center" vertical="center" wrapText="1"/>
      <protection/>
    </xf>
    <xf numFmtId="186" fontId="7" fillId="0" borderId="21"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28" xfId="0" applyNumberFormat="1" applyFont="1" applyFill="1" applyBorder="1" applyAlignment="1" applyProtection="1">
      <alignment horizontal="center" vertical="center" wrapText="1"/>
      <protection/>
    </xf>
    <xf numFmtId="1" fontId="0" fillId="0" borderId="34"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0" fontId="10" fillId="0" borderId="20" xfId="0" applyNumberFormat="1" applyFont="1" applyFill="1" applyBorder="1" applyAlignment="1" applyProtection="1">
      <alignment horizontal="center" vertical="center" wrapText="1"/>
      <protection/>
    </xf>
    <xf numFmtId="0" fontId="10" fillId="0" borderId="33" xfId="0" applyNumberFormat="1" applyFont="1" applyFill="1" applyBorder="1" applyAlignment="1" applyProtection="1">
      <alignment horizontal="center" vertical="center" wrapText="1"/>
      <protection/>
    </xf>
    <xf numFmtId="0" fontId="10" fillId="0" borderId="27" xfId="0" applyNumberFormat="1" applyFont="1" applyFill="1" applyBorder="1" applyAlignment="1" applyProtection="1">
      <alignment horizontal="center" vertical="center" wrapText="1"/>
      <protection/>
    </xf>
    <xf numFmtId="0" fontId="10" fillId="0" borderId="37" xfId="0" applyNumberFormat="1" applyFont="1" applyFill="1" applyBorder="1" applyAlignment="1" applyProtection="1">
      <alignment horizontal="center" vertical="center" wrapText="1"/>
      <protection/>
    </xf>
    <xf numFmtId="0" fontId="10" fillId="33" borderId="27" xfId="0" applyNumberFormat="1" applyFont="1" applyFill="1" applyBorder="1" applyAlignment="1" applyProtection="1">
      <alignment horizontal="center" vertical="center"/>
      <protection/>
    </xf>
    <xf numFmtId="0" fontId="10" fillId="33" borderId="22"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36" xfId="0" applyNumberFormat="1" applyFont="1" applyFill="1" applyBorder="1" applyAlignment="1">
      <alignment horizontal="center" vertical="center"/>
    </xf>
    <xf numFmtId="1" fontId="7" fillId="0" borderId="34" xfId="0" applyNumberFormat="1" applyFont="1" applyFill="1" applyBorder="1" applyAlignment="1" applyProtection="1">
      <alignment horizontal="center" vertical="center"/>
      <protection/>
    </xf>
    <xf numFmtId="1" fontId="7" fillId="0" borderId="36" xfId="0" applyNumberFormat="1" applyFont="1" applyFill="1" applyBorder="1" applyAlignment="1" applyProtection="1">
      <alignment horizontal="center" vertical="center"/>
      <protection/>
    </xf>
    <xf numFmtId="1" fontId="7" fillId="0" borderId="35" xfId="0" applyNumberFormat="1" applyFont="1" applyFill="1" applyBorder="1" applyAlignment="1" applyProtection="1">
      <alignment horizontal="center" vertical="center"/>
      <protection/>
    </xf>
    <xf numFmtId="0" fontId="7" fillId="33" borderId="34" xfId="0" applyNumberFormat="1" applyFont="1" applyFill="1" applyBorder="1" applyAlignment="1" applyProtection="1">
      <alignment horizontal="center" vertical="center"/>
      <protection/>
    </xf>
    <xf numFmtId="0" fontId="7" fillId="33" borderId="36" xfId="0" applyNumberFormat="1" applyFont="1" applyFill="1" applyBorder="1" applyAlignment="1" applyProtection="1">
      <alignment horizontal="center" vertical="center"/>
      <protection/>
    </xf>
    <xf numFmtId="0" fontId="7" fillId="33" borderId="35" xfId="0" applyNumberFormat="1" applyFont="1" applyFill="1" applyBorder="1" applyAlignment="1" applyProtection="1">
      <alignment horizontal="center" vertical="center"/>
      <protection/>
    </xf>
    <xf numFmtId="0" fontId="7" fillId="0" borderId="34" xfId="0" applyNumberFormat="1" applyFont="1" applyFill="1" applyBorder="1" applyAlignment="1" applyProtection="1">
      <alignment horizontal="center" vertical="center"/>
      <protection/>
    </xf>
    <xf numFmtId="0" fontId="7" fillId="0" borderId="35" xfId="0" applyNumberFormat="1" applyFont="1" applyFill="1" applyBorder="1" applyAlignment="1" applyProtection="1">
      <alignment horizontal="center" vertical="center"/>
      <protection/>
    </xf>
    <xf numFmtId="0" fontId="7" fillId="33" borderId="27"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33" borderId="21" xfId="0" applyNumberFormat="1" applyFont="1" applyFill="1" applyBorder="1" applyAlignment="1" applyProtection="1">
      <alignment horizontal="center" vertical="center"/>
      <protection/>
    </xf>
    <xf numFmtId="1" fontId="7" fillId="0" borderId="28" xfId="0" applyNumberFormat="1" applyFont="1" applyFill="1" applyBorder="1" applyAlignment="1" applyProtection="1">
      <alignment horizontal="center" vertical="center"/>
      <protection/>
    </xf>
    <xf numFmtId="1" fontId="7" fillId="0" borderId="21" xfId="0" applyNumberFormat="1" applyFont="1" applyFill="1" applyBorder="1" applyAlignment="1" applyProtection="1">
      <alignment horizontal="center" vertical="center"/>
      <protection/>
    </xf>
    <xf numFmtId="1" fontId="7" fillId="0" borderId="37" xfId="0" applyNumberFormat="1" applyFont="1" applyFill="1" applyBorder="1" applyAlignment="1" applyProtection="1">
      <alignment horizontal="center" vertical="center"/>
      <protection/>
    </xf>
    <xf numFmtId="0" fontId="7" fillId="0" borderId="20" xfId="0" applyNumberFormat="1" applyFont="1" applyFill="1" applyBorder="1" applyAlignment="1">
      <alignment horizontal="center" vertical="center" wrapText="1"/>
    </xf>
    <xf numFmtId="1" fontId="0" fillId="0" borderId="20" xfId="0" applyNumberFormat="1" applyFont="1" applyFill="1" applyBorder="1" applyAlignment="1">
      <alignment horizontal="center" vertical="center" wrapText="1"/>
    </xf>
    <xf numFmtId="0" fontId="7" fillId="0" borderId="36" xfId="0" applyNumberFormat="1" applyFont="1" applyFill="1" applyBorder="1" applyAlignment="1" applyProtection="1">
      <alignment horizontal="center" vertical="center"/>
      <protection/>
    </xf>
    <xf numFmtId="0" fontId="7" fillId="0" borderId="38" xfId="0" applyNumberFormat="1" applyFont="1" applyFill="1" applyBorder="1" applyAlignment="1" applyProtection="1">
      <alignment horizontal="center" vertical="center" wrapText="1"/>
      <protection/>
    </xf>
    <xf numFmtId="1" fontId="7" fillId="0" borderId="20" xfId="0" applyNumberFormat="1" applyFont="1" applyFill="1" applyBorder="1" applyAlignment="1" applyProtection="1">
      <alignment horizontal="center" vertical="center" wrapText="1"/>
      <protection/>
    </xf>
    <xf numFmtId="1" fontId="7" fillId="0" borderId="21" xfId="0" applyNumberFormat="1" applyFont="1" applyFill="1" applyBorder="1" applyAlignment="1" applyProtection="1">
      <alignment horizontal="center" vertical="center" wrapText="1"/>
      <protection/>
    </xf>
    <xf numFmtId="1" fontId="7" fillId="0" borderId="27" xfId="0" applyNumberFormat="1" applyFont="1" applyFill="1" applyBorder="1" applyAlignment="1" applyProtection="1">
      <alignment horizontal="center" vertical="center" wrapText="1"/>
      <protection/>
    </xf>
    <xf numFmtId="1" fontId="7" fillId="0" borderId="22"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1" fontId="7" fillId="0" borderId="37" xfId="0" applyNumberFormat="1" applyFont="1" applyFill="1" applyBorder="1" applyAlignment="1" applyProtection="1">
      <alignment horizontal="center" vertical="center" wrapText="1"/>
      <protection/>
    </xf>
    <xf numFmtId="1" fontId="7" fillId="0" borderId="26"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1" fontId="7" fillId="0" borderId="33" xfId="0" applyNumberFormat="1" applyFont="1" applyFill="1" applyBorder="1" applyAlignment="1" applyProtection="1">
      <alignment horizontal="center" vertical="center" wrapText="1"/>
      <protection/>
    </xf>
    <xf numFmtId="1" fontId="7" fillId="0" borderId="26"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wrapText="1"/>
      <protection/>
    </xf>
    <xf numFmtId="0" fontId="12" fillId="0" borderId="0" xfId="122" applyAlignment="1">
      <alignment vertical="center" wrapText="1"/>
      <protection/>
    </xf>
    <xf numFmtId="0" fontId="36" fillId="0" borderId="0" xfId="122" applyFont="1" applyAlignment="1">
      <alignment horizontal="center" vertical="center" wrapText="1"/>
      <protection/>
    </xf>
    <xf numFmtId="0" fontId="12" fillId="0" borderId="0" xfId="122" applyFont="1" applyAlignment="1">
      <alignment horizontal="center" vertical="center" wrapText="1"/>
      <protection/>
    </xf>
    <xf numFmtId="0" fontId="12" fillId="0" borderId="33" xfId="122" applyFont="1" applyBorder="1" applyAlignment="1">
      <alignment vertical="center"/>
      <protection/>
    </xf>
    <xf numFmtId="0" fontId="12" fillId="0" borderId="33" xfId="122" applyFont="1" applyBorder="1" applyAlignment="1">
      <alignment vertical="center" wrapText="1"/>
      <protection/>
    </xf>
    <xf numFmtId="0" fontId="12" fillId="0" borderId="0" xfId="122" applyFont="1" applyBorder="1" applyAlignment="1">
      <alignment vertical="center" wrapText="1"/>
      <protection/>
    </xf>
    <xf numFmtId="0" fontId="12" fillId="0" borderId="39" xfId="122" applyBorder="1" applyAlignment="1">
      <alignment horizontal="center" vertical="center" wrapText="1"/>
      <protection/>
    </xf>
    <xf numFmtId="0" fontId="12" fillId="0" borderId="40" xfId="122" applyBorder="1" applyAlignment="1">
      <alignment horizontal="center" vertical="center" wrapText="1"/>
      <protection/>
    </xf>
    <xf numFmtId="0" fontId="12" fillId="0" borderId="20" xfId="122" applyBorder="1" applyAlignment="1">
      <alignment horizontal="center" vertical="center" wrapText="1"/>
      <protection/>
    </xf>
    <xf numFmtId="0" fontId="12" fillId="0" borderId="39" xfId="122" applyFont="1" applyBorder="1" applyAlignment="1">
      <alignment horizontal="center" vertical="center" wrapText="1"/>
      <protection/>
    </xf>
    <xf numFmtId="0" fontId="12" fillId="0" borderId="40" xfId="122" applyFont="1" applyBorder="1" applyAlignment="1">
      <alignment horizontal="center" vertical="center" wrapText="1"/>
      <protection/>
    </xf>
    <xf numFmtId="0" fontId="12" fillId="0" borderId="20" xfId="122" applyFont="1" applyBorder="1" applyAlignment="1">
      <alignment horizontal="center" vertical="center" wrapText="1"/>
      <protection/>
    </xf>
    <xf numFmtId="0" fontId="12" fillId="0" borderId="41" xfId="122" applyFont="1" applyBorder="1" applyAlignment="1">
      <alignment horizontal="center" vertical="center" wrapText="1"/>
      <protection/>
    </xf>
    <xf numFmtId="0" fontId="12" fillId="0" borderId="20" xfId="122" applyFont="1" applyBorder="1" applyAlignment="1">
      <alignment horizontal="center" vertical="center" wrapText="1"/>
      <protection/>
    </xf>
    <xf numFmtId="1" fontId="38" fillId="0" borderId="20" xfId="0" applyFont="1" applyFill="1" applyBorder="1" applyAlignment="1">
      <alignment horizontal="center" vertical="center" wrapText="1"/>
    </xf>
    <xf numFmtId="1" fontId="39" fillId="0" borderId="20" xfId="0" applyFont="1" applyFill="1" applyBorder="1" applyAlignment="1">
      <alignment vertical="center"/>
    </xf>
    <xf numFmtId="1" fontId="39" fillId="0" borderId="39" xfId="0" applyFont="1" applyFill="1" applyBorder="1" applyAlignment="1">
      <alignment horizontal="center" vertical="center" wrapText="1"/>
    </xf>
    <xf numFmtId="1" fontId="39" fillId="0" borderId="40" xfId="0" applyFont="1" applyFill="1" applyBorder="1" applyAlignment="1">
      <alignment horizontal="center" vertical="center" wrapText="1"/>
    </xf>
    <xf numFmtId="1" fontId="39" fillId="0" borderId="41" xfId="0" applyFont="1" applyFill="1" applyBorder="1" applyAlignment="1">
      <alignment horizontal="center" vertical="center" wrapText="1"/>
    </xf>
    <xf numFmtId="1" fontId="39" fillId="0" borderId="20" xfId="0" applyFont="1" applyFill="1" applyBorder="1" applyAlignment="1">
      <alignment horizontal="center" vertical="center" wrapText="1"/>
    </xf>
    <xf numFmtId="1" fontId="39" fillId="0" borderId="20" xfId="0" applyFont="1" applyFill="1" applyBorder="1" applyAlignment="1">
      <alignment vertical="center" wrapText="1"/>
    </xf>
    <xf numFmtId="1" fontId="39" fillId="0" borderId="39" xfId="0" applyFont="1" applyFill="1" applyBorder="1" applyAlignment="1">
      <alignment horizontal="center" vertical="center"/>
    </xf>
    <xf numFmtId="1" fontId="39" fillId="0" borderId="40" xfId="0" applyFont="1" applyFill="1" applyBorder="1" applyAlignment="1">
      <alignment horizontal="center" vertical="center"/>
    </xf>
    <xf numFmtId="1" fontId="39" fillId="0" borderId="41" xfId="0" applyFont="1" applyFill="1" applyBorder="1" applyAlignment="1">
      <alignment horizontal="center" vertical="center"/>
    </xf>
    <xf numFmtId="1" fontId="39" fillId="0" borderId="20" xfId="0" applyFont="1" applyFill="1" applyBorder="1" applyAlignment="1">
      <alignment horizontal="center" vertical="center" shrinkToFit="1"/>
    </xf>
    <xf numFmtId="1" fontId="39" fillId="0" borderId="39" xfId="0" applyFont="1" applyFill="1" applyBorder="1" applyAlignment="1">
      <alignment horizontal="center" vertical="center" shrinkToFit="1"/>
    </xf>
    <xf numFmtId="1" fontId="39" fillId="0" borderId="40" xfId="0" applyFont="1" applyFill="1" applyBorder="1" applyAlignment="1">
      <alignment horizontal="center" vertical="center" shrinkToFit="1"/>
    </xf>
    <xf numFmtId="1" fontId="39" fillId="0" borderId="41" xfId="0" applyFont="1" applyFill="1" applyBorder="1" applyAlignment="1">
      <alignment horizontal="center" vertical="center" shrinkToFit="1"/>
    </xf>
    <xf numFmtId="1" fontId="0" fillId="0" borderId="20" xfId="0" applyFont="1" applyFill="1" applyBorder="1" applyAlignment="1">
      <alignment vertical="center"/>
    </xf>
    <xf numFmtId="0" fontId="12" fillId="0" borderId="20" xfId="122" applyFont="1" applyBorder="1" applyAlignment="1">
      <alignment vertical="center" wrapText="1"/>
      <protection/>
    </xf>
    <xf numFmtId="0" fontId="12" fillId="0" borderId="20" xfId="122" applyFont="1" applyBorder="1" applyAlignment="1">
      <alignment horizontal="left" vertical="center" wrapText="1"/>
      <protection/>
    </xf>
    <xf numFmtId="0" fontId="12" fillId="0" borderId="20" xfId="122" applyBorder="1" applyAlignment="1">
      <alignment horizontal="right" vertical="center" wrapText="1"/>
      <protection/>
    </xf>
    <xf numFmtId="0" fontId="12" fillId="0" borderId="20" xfId="122" applyFont="1" applyBorder="1" applyAlignment="1">
      <alignment horizontal="left" vertical="top" wrapText="1"/>
      <protection/>
    </xf>
    <xf numFmtId="0" fontId="12" fillId="0" borderId="20" xfId="122" applyBorder="1" applyAlignment="1">
      <alignment horizontal="left" vertical="top" wrapText="1"/>
      <protection/>
    </xf>
    <xf numFmtId="0" fontId="10" fillId="0" borderId="20" xfId="122" applyFont="1" applyBorder="1" applyAlignment="1">
      <alignment horizontal="center" vertical="center" wrapText="1"/>
      <protection/>
    </xf>
    <xf numFmtId="0" fontId="12" fillId="0" borderId="20" xfId="122" applyBorder="1" applyAlignment="1">
      <alignment vertical="center" wrapText="1"/>
      <protection/>
    </xf>
    <xf numFmtId="0" fontId="12" fillId="0" borderId="20" xfId="122" applyBorder="1" applyAlignment="1">
      <alignment horizontal="center" vertical="center" wrapText="1"/>
      <protection/>
    </xf>
    <xf numFmtId="0" fontId="40" fillId="0" borderId="0" xfId="0" applyNumberFormat="1" applyFont="1" applyFill="1" applyAlignment="1">
      <alignment horizontal="left" vertical="center" wrapText="1"/>
    </xf>
    <xf numFmtId="0" fontId="41" fillId="0" borderId="0" xfId="0" applyNumberFormat="1" applyFont="1" applyFill="1" applyAlignment="1">
      <alignment horizontal="left" vertical="center" wrapText="1"/>
    </xf>
    <xf numFmtId="1" fontId="36" fillId="0" borderId="0" xfId="0" applyFont="1" applyAlignment="1">
      <alignment horizontal="center" vertical="center" wrapText="1"/>
    </xf>
    <xf numFmtId="1" fontId="0" fillId="0" borderId="0" xfId="0" applyAlignment="1">
      <alignment horizontal="right" vertical="center" wrapText="1"/>
    </xf>
    <xf numFmtId="1" fontId="42" fillId="0" borderId="20" xfId="0" applyFont="1" applyBorder="1" applyAlignment="1">
      <alignment horizontal="center" vertical="center" wrapText="1"/>
    </xf>
    <xf numFmtId="1" fontId="42" fillId="0" borderId="42" xfId="0" applyFont="1" applyBorder="1" applyAlignment="1">
      <alignment horizontal="center" vertical="center" wrapText="1"/>
    </xf>
    <xf numFmtId="1" fontId="42" fillId="0" borderId="20" xfId="0" applyFont="1" applyBorder="1" applyAlignment="1">
      <alignment horizontal="center" vertical="center" wrapText="1"/>
    </xf>
    <xf numFmtId="1" fontId="10" fillId="0" borderId="20" xfId="0" applyFont="1" applyBorder="1" applyAlignment="1">
      <alignment horizontal="left" vertical="center" wrapText="1"/>
    </xf>
    <xf numFmtId="1" fontId="0" fillId="0" borderId="43" xfId="0" applyFont="1" applyBorder="1" applyAlignment="1" applyProtection="1">
      <alignment vertical="center" wrapText="1"/>
      <protection/>
    </xf>
    <xf numFmtId="187" fontId="10" fillId="0" borderId="20" xfId="0" applyNumberFormat="1" applyFont="1" applyBorder="1" applyAlignment="1">
      <alignment horizontal="right" vertical="center" wrapText="1"/>
    </xf>
    <xf numFmtId="1" fontId="10" fillId="0" borderId="20" xfId="0" applyFont="1" applyBorder="1" applyAlignment="1">
      <alignment horizontal="left" vertical="center" wrapText="1"/>
    </xf>
    <xf numFmtId="1" fontId="10" fillId="0" borderId="22" xfId="0" applyFont="1" applyBorder="1" applyAlignment="1" applyProtection="1">
      <alignment horizontal="left" vertical="center" wrapText="1"/>
      <protection/>
    </xf>
    <xf numFmtId="1" fontId="10" fillId="0" borderId="23" xfId="0" applyFont="1" applyBorder="1" applyAlignment="1" applyProtection="1">
      <alignment horizontal="left" vertical="center" wrapText="1"/>
      <protection/>
    </xf>
    <xf numFmtId="1" fontId="10" fillId="0" borderId="22" xfId="0" applyFont="1" applyBorder="1" applyAlignment="1" applyProtection="1">
      <alignment horizontal="left" vertical="center" wrapText="1"/>
      <protection/>
    </xf>
    <xf numFmtId="1" fontId="10" fillId="0" borderId="23" xfId="0" applyFont="1" applyBorder="1" applyAlignment="1" applyProtection="1">
      <alignment horizontal="left" vertical="center" wrapText="1"/>
      <protection/>
    </xf>
    <xf numFmtId="187" fontId="10" fillId="0" borderId="20" xfId="0" applyNumberFormat="1" applyFont="1" applyBorder="1" applyAlignment="1">
      <alignment horizontal="right" vertical="center" wrapText="1"/>
    </xf>
    <xf numFmtId="1" fontId="10" fillId="0" borderId="20" xfId="0" applyFont="1" applyBorder="1" applyAlignment="1">
      <alignment horizontal="left" vertical="center" wrapText="1"/>
    </xf>
    <xf numFmtId="1" fontId="10" fillId="0" borderId="20" xfId="0" applyFont="1" applyBorder="1" applyAlignment="1">
      <alignment horizontal="center" vertical="center" wrapText="1"/>
    </xf>
    <xf numFmtId="1" fontId="10" fillId="0" borderId="20" xfId="0" applyFont="1" applyBorder="1" applyAlignment="1">
      <alignment horizontal="center" vertical="center" wrapText="1"/>
    </xf>
    <xf numFmtId="1" fontId="0" fillId="0" borderId="44" xfId="0" applyFont="1" applyBorder="1" applyAlignment="1" applyProtection="1">
      <alignment vertical="center" wrapText="1"/>
      <protection/>
    </xf>
    <xf numFmtId="1" fontId="0" fillId="0" borderId="45" xfId="0" applyFont="1" applyBorder="1" applyAlignment="1" applyProtection="1">
      <alignment vertical="center" wrapText="1"/>
      <protection/>
    </xf>
    <xf numFmtId="1" fontId="0" fillId="0" borderId="46" xfId="0" applyFont="1" applyBorder="1" applyAlignment="1" applyProtection="1">
      <alignment vertical="center" wrapText="1"/>
      <protection/>
    </xf>
    <xf numFmtId="1" fontId="10" fillId="0" borderId="47" xfId="0" applyFont="1" applyBorder="1" applyAlignment="1">
      <alignment horizontal="left" vertical="center" wrapText="1"/>
    </xf>
    <xf numFmtId="1" fontId="0" fillId="0" borderId="48" xfId="0" applyFont="1" applyBorder="1" applyAlignment="1" applyProtection="1">
      <alignment vertical="center" wrapText="1"/>
      <protection/>
    </xf>
    <xf numFmtId="1" fontId="0" fillId="0" borderId="49" xfId="0" applyFont="1" applyBorder="1" applyAlignment="1" applyProtection="1">
      <alignment vertical="center" wrapText="1"/>
      <protection/>
    </xf>
    <xf numFmtId="1" fontId="0" fillId="0" borderId="50" xfId="0" applyFont="1" applyBorder="1" applyAlignment="1" applyProtection="1">
      <alignment vertical="center" wrapText="1"/>
      <protection/>
    </xf>
    <xf numFmtId="1" fontId="0" fillId="0" borderId="51" xfId="0" applyFont="1" applyBorder="1" applyAlignment="1" applyProtection="1">
      <alignment horizontal="left" vertical="center" wrapText="1"/>
      <protection/>
    </xf>
  </cellXfs>
  <cellStyles count="132">
    <cellStyle name="Normal" xfId="0"/>
    <cellStyle name="20% - Accent1 1" xfId="15"/>
    <cellStyle name="20% - Accent1 1 1" xfId="16"/>
    <cellStyle name="20% - Accent2 1" xfId="17"/>
    <cellStyle name="20% - Accent2 1 1" xfId="18"/>
    <cellStyle name="20% - Accent3 1" xfId="19"/>
    <cellStyle name="20% - Accent3 1 1" xfId="20"/>
    <cellStyle name="20% - Accent4 1" xfId="21"/>
    <cellStyle name="20% - Accent4 1 1" xfId="22"/>
    <cellStyle name="20% - Accent5 1" xfId="23"/>
    <cellStyle name="20% - Accent5 1 1" xfId="24"/>
    <cellStyle name="20% - Accent6 1" xfId="25"/>
    <cellStyle name="20% - Accent6 1 1" xfId="26"/>
    <cellStyle name="20% - 强调文字颜色 1" xfId="27"/>
    <cellStyle name="20% - 强调文字颜色 2" xfId="28"/>
    <cellStyle name="20% - 强调文字颜色 3" xfId="29"/>
    <cellStyle name="20% - 强调文字颜色 4" xfId="30"/>
    <cellStyle name="20% - 强调文字颜色 5" xfId="31"/>
    <cellStyle name="20% - 强调文字颜色 6" xfId="32"/>
    <cellStyle name="40% - Accent1 1" xfId="33"/>
    <cellStyle name="40% - Accent1 1 1" xfId="34"/>
    <cellStyle name="40% - Accent2 1" xfId="35"/>
    <cellStyle name="40% - Accent2 1 1" xfId="36"/>
    <cellStyle name="40% - Accent3 1" xfId="37"/>
    <cellStyle name="40% - Accent3 1 1" xfId="38"/>
    <cellStyle name="40% - Accent4 1" xfId="39"/>
    <cellStyle name="40% - Accent4 1 1" xfId="40"/>
    <cellStyle name="40% - Accent5 1" xfId="41"/>
    <cellStyle name="40% - Accent5 1 1" xfId="42"/>
    <cellStyle name="40% - Accent6 1" xfId="43"/>
    <cellStyle name="40% - Accent6 1 1" xfId="44"/>
    <cellStyle name="40% - 强调文字颜色 1" xfId="45"/>
    <cellStyle name="40% - 强调文字颜色 2" xfId="46"/>
    <cellStyle name="40% - 强调文字颜色 3" xfId="47"/>
    <cellStyle name="40% - 强调文字颜色 4" xfId="48"/>
    <cellStyle name="40% - 强调文字颜色 5" xfId="49"/>
    <cellStyle name="40% - 强调文字颜色 6" xfId="50"/>
    <cellStyle name="60% - Accent1 1" xfId="51"/>
    <cellStyle name="60% - Accent1 1 1" xfId="52"/>
    <cellStyle name="60% - Accent2 1" xfId="53"/>
    <cellStyle name="60% - Accent2 1 1" xfId="54"/>
    <cellStyle name="60% - Accent3 1" xfId="55"/>
    <cellStyle name="60% - Accent3 1 1" xfId="56"/>
    <cellStyle name="60% - Accent4 1" xfId="57"/>
    <cellStyle name="60% - Accent4 1 1" xfId="58"/>
    <cellStyle name="60% - Accent5 1" xfId="59"/>
    <cellStyle name="60% - Accent5 1 1" xfId="60"/>
    <cellStyle name="60% - Accent6 1" xfId="61"/>
    <cellStyle name="60% - Accent6 1 1"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Accent1 1" xfId="69"/>
    <cellStyle name="Accent1 1 1" xfId="70"/>
    <cellStyle name="Accent2 1" xfId="71"/>
    <cellStyle name="Accent2 1 1" xfId="72"/>
    <cellStyle name="Accent3 1" xfId="73"/>
    <cellStyle name="Accent3 1 1" xfId="74"/>
    <cellStyle name="Accent4 1" xfId="75"/>
    <cellStyle name="Accent4 1 1" xfId="76"/>
    <cellStyle name="Accent5 1" xfId="77"/>
    <cellStyle name="Accent5 1 1" xfId="78"/>
    <cellStyle name="Accent6 1" xfId="79"/>
    <cellStyle name="Accent6 1 1" xfId="80"/>
    <cellStyle name="Bad 1" xfId="81"/>
    <cellStyle name="Bad 1 1" xfId="82"/>
    <cellStyle name="Calculation 1" xfId="83"/>
    <cellStyle name="Calculation 1 1" xfId="84"/>
    <cellStyle name="Check Cell 1" xfId="85"/>
    <cellStyle name="Check Cell 1 1" xfId="86"/>
    <cellStyle name="Explanatory Text 1" xfId="87"/>
    <cellStyle name="Explanatory Text 1 1" xfId="88"/>
    <cellStyle name="Good 1" xfId="89"/>
    <cellStyle name="Good 1 1" xfId="90"/>
    <cellStyle name="Heading 1 1" xfId="91"/>
    <cellStyle name="Heading 1 1 1" xfId="92"/>
    <cellStyle name="Heading 2 1" xfId="93"/>
    <cellStyle name="Heading 2 1 1" xfId="94"/>
    <cellStyle name="Heading 3 1" xfId="95"/>
    <cellStyle name="Heading 3 1 1" xfId="96"/>
    <cellStyle name="Heading 4 1" xfId="97"/>
    <cellStyle name="Heading 4 1 1" xfId="98"/>
    <cellStyle name="Input 1" xfId="99"/>
    <cellStyle name="Input 1 1" xfId="100"/>
    <cellStyle name="Linked Cell 1" xfId="101"/>
    <cellStyle name="Linked Cell 1 1" xfId="102"/>
    <cellStyle name="Neutral 1" xfId="103"/>
    <cellStyle name="Neutral 1 1" xfId="104"/>
    <cellStyle name="Note 1" xfId="105"/>
    <cellStyle name="Note 1 1" xfId="106"/>
    <cellStyle name="Output 1" xfId="107"/>
    <cellStyle name="Output 1 1" xfId="108"/>
    <cellStyle name="Title 1" xfId="109"/>
    <cellStyle name="Title 1 1" xfId="110"/>
    <cellStyle name="Total 1" xfId="111"/>
    <cellStyle name="Total 1 1" xfId="112"/>
    <cellStyle name="Warning Text 1" xfId="113"/>
    <cellStyle name="Warning Text 1 1" xfId="114"/>
    <cellStyle name="Percent" xfId="115"/>
    <cellStyle name="标题" xfId="116"/>
    <cellStyle name="标题 1" xfId="117"/>
    <cellStyle name="标题 2" xfId="118"/>
    <cellStyle name="标题 3" xfId="119"/>
    <cellStyle name="标题 4" xfId="120"/>
    <cellStyle name="差" xfId="121"/>
    <cellStyle name="常规 2" xfId="122"/>
    <cellStyle name="Hyperlink" xfId="123"/>
    <cellStyle name="好" xfId="124"/>
    <cellStyle name="汇总" xfId="125"/>
    <cellStyle name="Currency" xfId="126"/>
    <cellStyle name="Currency [0]" xfId="127"/>
    <cellStyle name="计算" xfId="128"/>
    <cellStyle name="检查单元格" xfId="129"/>
    <cellStyle name="解释性文本" xfId="130"/>
    <cellStyle name="警告文本" xfId="131"/>
    <cellStyle name="链接单元格" xfId="132"/>
    <cellStyle name="Comma" xfId="133"/>
    <cellStyle name="Comma [0]" xfId="134"/>
    <cellStyle name="强调文字颜色 1" xfId="135"/>
    <cellStyle name="强调文字颜色 2" xfId="136"/>
    <cellStyle name="强调文字颜色 3" xfId="137"/>
    <cellStyle name="强调文字颜色 4" xfId="138"/>
    <cellStyle name="强调文字颜色 5" xfId="139"/>
    <cellStyle name="强调文字颜色 6" xfId="140"/>
    <cellStyle name="适中" xfId="141"/>
    <cellStyle name="输出" xfId="142"/>
    <cellStyle name="输入" xfId="143"/>
    <cellStyle name="Followed Hyperlink" xfId="144"/>
    <cellStyle name="注释"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tabSelected="1" zoomScalePageLayoutView="0" workbookViewId="0" topLeftCell="A1">
      <selection activeCell="A1" sqref="A1"/>
    </sheetView>
  </sheetViews>
  <sheetFormatPr defaultColWidth="9.33203125" defaultRowHeight="11.25"/>
  <cols>
    <col min="1" max="1" width="163.83203125" style="0" customWidth="1"/>
  </cols>
  <sheetData>
    <row r="1" ht="14.25">
      <c r="A1" s="1"/>
    </row>
    <row r="3" ht="63.75" customHeight="1">
      <c r="A3" s="2" t="s">
        <v>0</v>
      </c>
    </row>
    <row r="4" ht="107.25" customHeight="1">
      <c r="A4" s="3" t="s">
        <v>1</v>
      </c>
    </row>
    <row r="5" ht="409.5" customHeight="1" hidden="1">
      <c r="A5" s="4"/>
    </row>
    <row r="6" ht="22.5">
      <c r="A6" s="5"/>
    </row>
    <row r="7" ht="57" customHeight="1">
      <c r="A7" s="5"/>
    </row>
    <row r="8" ht="78" customHeight="1"/>
    <row r="9" ht="82.5" customHeight="1">
      <c r="A9" s="6"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58" r:id="rId1"/>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showGridLines="0" showZeros="0" zoomScalePageLayoutView="0" workbookViewId="0" topLeftCell="A1">
      <selection activeCell="A1" sqref="A1:H10"/>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
      <c r="B1" s="10"/>
      <c r="C1" s="10"/>
      <c r="D1" s="10"/>
      <c r="E1" s="81"/>
      <c r="F1" s="10"/>
      <c r="G1" s="10"/>
      <c r="H1" s="8" t="s">
        <v>320</v>
      </c>
    </row>
    <row r="2" spans="1:8" ht="25.5" customHeight="1">
      <c r="A2" s="92" t="s">
        <v>321</v>
      </c>
      <c r="B2" s="92"/>
      <c r="C2" s="92"/>
      <c r="D2" s="92"/>
      <c r="E2" s="92"/>
      <c r="F2" s="92"/>
      <c r="G2" s="92"/>
      <c r="H2" s="92"/>
    </row>
    <row r="3" spans="1:8" ht="19.5" customHeight="1">
      <c r="A3" s="85" t="s">
        <v>0</v>
      </c>
      <c r="B3" s="32"/>
      <c r="C3" s="32"/>
      <c r="D3" s="32"/>
      <c r="E3" s="32"/>
      <c r="F3" s="32"/>
      <c r="G3" s="32"/>
      <c r="H3" s="11" t="s">
        <v>5</v>
      </c>
    </row>
    <row r="4" spans="1:8" ht="19.5" customHeight="1">
      <c r="A4" s="145" t="s">
        <v>322</v>
      </c>
      <c r="B4" s="145" t="s">
        <v>323</v>
      </c>
      <c r="C4" s="109" t="s">
        <v>324</v>
      </c>
      <c r="D4" s="109"/>
      <c r="E4" s="110"/>
      <c r="F4" s="110"/>
      <c r="G4" s="110"/>
      <c r="H4" s="109"/>
    </row>
    <row r="5" spans="1:8" ht="19.5" customHeight="1">
      <c r="A5" s="145"/>
      <c r="B5" s="145"/>
      <c r="C5" s="134" t="s">
        <v>58</v>
      </c>
      <c r="D5" s="111" t="s">
        <v>250</v>
      </c>
      <c r="E5" s="129" t="s">
        <v>325</v>
      </c>
      <c r="F5" s="139"/>
      <c r="G5" s="130"/>
      <c r="H5" s="146" t="s">
        <v>251</v>
      </c>
    </row>
    <row r="6" spans="1:8" ht="33.75" customHeight="1">
      <c r="A6" s="108"/>
      <c r="B6" s="108"/>
      <c r="C6" s="147"/>
      <c r="D6" s="96"/>
      <c r="E6" s="73" t="s">
        <v>73</v>
      </c>
      <c r="F6" s="86" t="s">
        <v>326</v>
      </c>
      <c r="G6" s="75" t="s">
        <v>327</v>
      </c>
      <c r="H6" s="142"/>
    </row>
    <row r="7" spans="1:8" ht="19.5" customHeight="1">
      <c r="A7" s="41" t="s">
        <v>38</v>
      </c>
      <c r="B7" s="78" t="s">
        <v>58</v>
      </c>
      <c r="C7" s="44">
        <f>SUM(D7,F7:H7)</f>
        <v>896</v>
      </c>
      <c r="D7" s="42">
        <v>75</v>
      </c>
      <c r="E7" s="42">
        <f>SUM(F7:G7)</f>
        <v>756</v>
      </c>
      <c r="F7" s="42">
        <v>0</v>
      </c>
      <c r="G7" s="43">
        <v>756</v>
      </c>
      <c r="H7" s="87">
        <v>65</v>
      </c>
    </row>
    <row r="8" spans="1:8" ht="19.5" customHeight="1">
      <c r="A8" s="41" t="s">
        <v>38</v>
      </c>
      <c r="B8" s="78" t="s">
        <v>81</v>
      </c>
      <c r="C8" s="44">
        <f>SUM(D8,F8:H8)</f>
        <v>896</v>
      </c>
      <c r="D8" s="42">
        <v>75</v>
      </c>
      <c r="E8" s="42">
        <f>SUM(F8:G8)</f>
        <v>756</v>
      </c>
      <c r="F8" s="42">
        <v>0</v>
      </c>
      <c r="G8" s="43">
        <v>756</v>
      </c>
      <c r="H8" s="87">
        <v>65</v>
      </c>
    </row>
    <row r="9" spans="1:8" ht="19.5" customHeight="1">
      <c r="A9" s="41" t="s">
        <v>86</v>
      </c>
      <c r="B9" s="78" t="s">
        <v>82</v>
      </c>
      <c r="C9" s="44">
        <f>SUM(D9,F9:H9)</f>
        <v>896</v>
      </c>
      <c r="D9" s="42">
        <v>75</v>
      </c>
      <c r="E9" s="42">
        <f>SUM(F9:G9)</f>
        <v>756</v>
      </c>
      <c r="F9" s="42">
        <v>0</v>
      </c>
      <c r="G9" s="43">
        <v>756</v>
      </c>
      <c r="H9" s="87">
        <v>65</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H16"/>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7"/>
      <c r="B1" s="28"/>
      <c r="C1" s="28"/>
      <c r="D1" s="28"/>
      <c r="E1" s="28"/>
      <c r="F1" s="28"/>
      <c r="G1" s="28"/>
      <c r="H1" s="70" t="s">
        <v>328</v>
      </c>
    </row>
    <row r="2" spans="1:8" ht="19.5" customHeight="1">
      <c r="A2" s="92" t="s">
        <v>329</v>
      </c>
      <c r="B2" s="92"/>
      <c r="C2" s="92"/>
      <c r="D2" s="92"/>
      <c r="E2" s="92"/>
      <c r="F2" s="92"/>
      <c r="G2" s="92"/>
      <c r="H2" s="92"/>
    </row>
    <row r="3" spans="1:8" ht="19.5" customHeight="1">
      <c r="A3" s="31" t="s">
        <v>38</v>
      </c>
      <c r="B3" s="31"/>
      <c r="C3" s="31"/>
      <c r="D3" s="31"/>
      <c r="E3" s="31"/>
      <c r="F3" s="85"/>
      <c r="G3" s="85"/>
      <c r="H3" s="11" t="s">
        <v>5</v>
      </c>
    </row>
    <row r="4" spans="1:8" ht="19.5" customHeight="1">
      <c r="A4" s="102" t="s">
        <v>57</v>
      </c>
      <c r="B4" s="103"/>
      <c r="C4" s="103"/>
      <c r="D4" s="103"/>
      <c r="E4" s="104"/>
      <c r="F4" s="148" t="s">
        <v>330</v>
      </c>
      <c r="G4" s="109"/>
      <c r="H4" s="109"/>
    </row>
    <row r="5" spans="1:8" ht="19.5" customHeight="1">
      <c r="A5" s="102" t="s">
        <v>68</v>
      </c>
      <c r="B5" s="103"/>
      <c r="C5" s="104"/>
      <c r="D5" s="149" t="s">
        <v>69</v>
      </c>
      <c r="E5" s="111" t="s">
        <v>148</v>
      </c>
      <c r="F5" s="95" t="s">
        <v>58</v>
      </c>
      <c r="G5" s="95" t="s">
        <v>144</v>
      </c>
      <c r="H5" s="109" t="s">
        <v>145</v>
      </c>
    </row>
    <row r="6" spans="1:8" ht="19.5" customHeight="1">
      <c r="A6" s="37" t="s">
        <v>78</v>
      </c>
      <c r="B6" s="36" t="s">
        <v>79</v>
      </c>
      <c r="C6" s="38" t="s">
        <v>80</v>
      </c>
      <c r="D6" s="150"/>
      <c r="E6" s="108"/>
      <c r="F6" s="96"/>
      <c r="G6" s="96"/>
      <c r="H6" s="110"/>
    </row>
    <row r="7" spans="1:8" ht="19.5" customHeight="1">
      <c r="A7" s="41" t="s">
        <v>38</v>
      </c>
      <c r="B7" s="41" t="s">
        <v>38</v>
      </c>
      <c r="C7" s="41" t="s">
        <v>38</v>
      </c>
      <c r="D7" s="41" t="s">
        <v>38</v>
      </c>
      <c r="E7" s="41" t="s">
        <v>38</v>
      </c>
      <c r="F7" s="43">
        <f aca="true" t="shared" si="0" ref="F7:F16">SUM(G7:H7)</f>
        <v>0</v>
      </c>
      <c r="G7" s="44" t="s">
        <v>38</v>
      </c>
      <c r="H7" s="43" t="s">
        <v>38</v>
      </c>
    </row>
    <row r="8" spans="1:8" ht="19.5" customHeight="1">
      <c r="A8" s="41" t="s">
        <v>38</v>
      </c>
      <c r="B8" s="41" t="s">
        <v>38</v>
      </c>
      <c r="C8" s="41" t="s">
        <v>38</v>
      </c>
      <c r="D8" s="41" t="s">
        <v>38</v>
      </c>
      <c r="E8" s="41" t="s">
        <v>38</v>
      </c>
      <c r="F8" s="43">
        <f t="shared" si="0"/>
        <v>0</v>
      </c>
      <c r="G8" s="44" t="s">
        <v>38</v>
      </c>
      <c r="H8" s="43" t="s">
        <v>38</v>
      </c>
    </row>
    <row r="9" spans="1:8" ht="19.5" customHeight="1">
      <c r="A9" s="41" t="s">
        <v>38</v>
      </c>
      <c r="B9" s="41" t="s">
        <v>38</v>
      </c>
      <c r="C9" s="41" t="s">
        <v>38</v>
      </c>
      <c r="D9" s="41" t="s">
        <v>38</v>
      </c>
      <c r="E9" s="41" t="s">
        <v>38</v>
      </c>
      <c r="F9" s="43">
        <f t="shared" si="0"/>
        <v>0</v>
      </c>
      <c r="G9" s="44" t="s">
        <v>38</v>
      </c>
      <c r="H9" s="43" t="s">
        <v>38</v>
      </c>
    </row>
    <row r="10" spans="1:8" ht="19.5" customHeight="1">
      <c r="A10" s="41" t="s">
        <v>38</v>
      </c>
      <c r="B10" s="41" t="s">
        <v>38</v>
      </c>
      <c r="C10" s="41" t="s">
        <v>38</v>
      </c>
      <c r="D10" s="41" t="s">
        <v>38</v>
      </c>
      <c r="E10" s="41" t="s">
        <v>38</v>
      </c>
      <c r="F10" s="43">
        <f t="shared" si="0"/>
        <v>0</v>
      </c>
      <c r="G10" s="44" t="s">
        <v>38</v>
      </c>
      <c r="H10" s="43" t="s">
        <v>38</v>
      </c>
    </row>
    <row r="11" spans="1:8" ht="19.5" customHeight="1">
      <c r="A11" s="41" t="s">
        <v>38</v>
      </c>
      <c r="B11" s="41" t="s">
        <v>38</v>
      </c>
      <c r="C11" s="41" t="s">
        <v>38</v>
      </c>
      <c r="D11" s="41" t="s">
        <v>38</v>
      </c>
      <c r="E11" s="41" t="s">
        <v>38</v>
      </c>
      <c r="F11" s="43">
        <f t="shared" si="0"/>
        <v>0</v>
      </c>
      <c r="G11" s="44" t="s">
        <v>38</v>
      </c>
      <c r="H11" s="43" t="s">
        <v>38</v>
      </c>
    </row>
    <row r="12" spans="1:8" ht="19.5" customHeight="1">
      <c r="A12" s="41" t="s">
        <v>38</v>
      </c>
      <c r="B12" s="41" t="s">
        <v>38</v>
      </c>
      <c r="C12" s="41" t="s">
        <v>38</v>
      </c>
      <c r="D12" s="41" t="s">
        <v>38</v>
      </c>
      <c r="E12" s="41" t="s">
        <v>38</v>
      </c>
      <c r="F12" s="43">
        <f t="shared" si="0"/>
        <v>0</v>
      </c>
      <c r="G12" s="44" t="s">
        <v>38</v>
      </c>
      <c r="H12" s="43" t="s">
        <v>38</v>
      </c>
    </row>
    <row r="13" spans="1:8" ht="19.5" customHeight="1">
      <c r="A13" s="41" t="s">
        <v>38</v>
      </c>
      <c r="B13" s="41" t="s">
        <v>38</v>
      </c>
      <c r="C13" s="41" t="s">
        <v>38</v>
      </c>
      <c r="D13" s="41" t="s">
        <v>38</v>
      </c>
      <c r="E13" s="41" t="s">
        <v>38</v>
      </c>
      <c r="F13" s="43">
        <f t="shared" si="0"/>
        <v>0</v>
      </c>
      <c r="G13" s="44" t="s">
        <v>38</v>
      </c>
      <c r="H13" s="43" t="s">
        <v>38</v>
      </c>
    </row>
    <row r="14" spans="1:8" ht="19.5" customHeight="1">
      <c r="A14" s="41" t="s">
        <v>38</v>
      </c>
      <c r="B14" s="41" t="s">
        <v>38</v>
      </c>
      <c r="C14" s="41" t="s">
        <v>38</v>
      </c>
      <c r="D14" s="41" t="s">
        <v>38</v>
      </c>
      <c r="E14" s="41" t="s">
        <v>38</v>
      </c>
      <c r="F14" s="43">
        <f t="shared" si="0"/>
        <v>0</v>
      </c>
      <c r="G14" s="44" t="s">
        <v>38</v>
      </c>
      <c r="H14" s="43" t="s">
        <v>38</v>
      </c>
    </row>
    <row r="15" spans="1:8" ht="19.5" customHeight="1">
      <c r="A15" s="41" t="s">
        <v>38</v>
      </c>
      <c r="B15" s="41" t="s">
        <v>38</v>
      </c>
      <c r="C15" s="41" t="s">
        <v>38</v>
      </c>
      <c r="D15" s="41" t="s">
        <v>38</v>
      </c>
      <c r="E15" s="41" t="s">
        <v>38</v>
      </c>
      <c r="F15" s="43">
        <f t="shared" si="0"/>
        <v>0</v>
      </c>
      <c r="G15" s="44" t="s">
        <v>38</v>
      </c>
      <c r="H15" s="43" t="s">
        <v>38</v>
      </c>
    </row>
    <row r="16" spans="1:8" ht="19.5" customHeight="1">
      <c r="A16" s="41" t="s">
        <v>38</v>
      </c>
      <c r="B16" s="41" t="s">
        <v>38</v>
      </c>
      <c r="C16" s="41" t="s">
        <v>38</v>
      </c>
      <c r="D16" s="41" t="s">
        <v>38</v>
      </c>
      <c r="E16" s="41" t="s">
        <v>38</v>
      </c>
      <c r="F16" s="43">
        <f t="shared" si="0"/>
        <v>0</v>
      </c>
      <c r="G16" s="44" t="s">
        <v>38</v>
      </c>
      <c r="H16" s="43" t="s">
        <v>38</v>
      </c>
    </row>
  </sheetData>
  <sheetProtection/>
  <mergeCells count="9">
    <mergeCell ref="F4:H4"/>
    <mergeCell ref="H5:H6"/>
    <mergeCell ref="A2:H2"/>
    <mergeCell ref="D5:D6"/>
    <mergeCell ref="E5:E6"/>
    <mergeCell ref="G5:G6"/>
    <mergeCell ref="F5:F6"/>
    <mergeCell ref="A5:C5"/>
    <mergeCell ref="A4:E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1"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H16"/>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
      <c r="B1" s="10"/>
      <c r="C1" s="10"/>
      <c r="D1" s="10"/>
      <c r="E1" s="81"/>
      <c r="F1" s="10"/>
      <c r="G1" s="10"/>
      <c r="H1" s="8" t="s">
        <v>331</v>
      </c>
    </row>
    <row r="2" spans="1:8" ht="25.5" customHeight="1">
      <c r="A2" s="92" t="s">
        <v>332</v>
      </c>
      <c r="B2" s="92"/>
      <c r="C2" s="92"/>
      <c r="D2" s="92"/>
      <c r="E2" s="92"/>
      <c r="F2" s="92"/>
      <c r="G2" s="92"/>
      <c r="H2" s="92"/>
    </row>
    <row r="3" spans="1:8" ht="19.5" customHeight="1">
      <c r="A3" s="85" t="s">
        <v>0</v>
      </c>
      <c r="B3" s="32"/>
      <c r="C3" s="32"/>
      <c r="D3" s="32"/>
      <c r="E3" s="32"/>
      <c r="F3" s="32"/>
      <c r="G3" s="32"/>
      <c r="H3" s="11" t="s">
        <v>5</v>
      </c>
    </row>
    <row r="4" spans="1:8" ht="19.5" customHeight="1">
      <c r="A4" s="145" t="s">
        <v>322</v>
      </c>
      <c r="B4" s="145" t="s">
        <v>323</v>
      </c>
      <c r="C4" s="109" t="s">
        <v>324</v>
      </c>
      <c r="D4" s="109"/>
      <c r="E4" s="109"/>
      <c r="F4" s="109"/>
      <c r="G4" s="109"/>
      <c r="H4" s="109"/>
    </row>
    <row r="5" spans="1:8" ht="19.5" customHeight="1">
      <c r="A5" s="145"/>
      <c r="B5" s="145"/>
      <c r="C5" s="134" t="s">
        <v>58</v>
      </c>
      <c r="D5" s="111" t="s">
        <v>250</v>
      </c>
      <c r="E5" s="88" t="s">
        <v>325</v>
      </c>
      <c r="F5" s="89"/>
      <c r="G5" s="89"/>
      <c r="H5" s="151" t="s">
        <v>251</v>
      </c>
    </row>
    <row r="6" spans="1:8" ht="33.75" customHeight="1">
      <c r="A6" s="108"/>
      <c r="B6" s="108"/>
      <c r="C6" s="147"/>
      <c r="D6" s="96"/>
      <c r="E6" s="73" t="s">
        <v>73</v>
      </c>
      <c r="F6" s="86" t="s">
        <v>326</v>
      </c>
      <c r="G6" s="75" t="s">
        <v>327</v>
      </c>
      <c r="H6" s="142"/>
    </row>
    <row r="7" spans="1:8" ht="19.5" customHeight="1">
      <c r="A7" s="41" t="s">
        <v>38</v>
      </c>
      <c r="B7" s="78" t="s">
        <v>38</v>
      </c>
      <c r="C7" s="44">
        <f aca="true" t="shared" si="0" ref="C7:C16">SUM(D7,F7:H7)</f>
        <v>0</v>
      </c>
      <c r="D7" s="42" t="s">
        <v>38</v>
      </c>
      <c r="E7" s="42">
        <f aca="true" t="shared" si="1" ref="E7:E16">SUM(F7:G7)</f>
        <v>0</v>
      </c>
      <c r="F7" s="42" t="s">
        <v>38</v>
      </c>
      <c r="G7" s="43" t="s">
        <v>38</v>
      </c>
      <c r="H7" s="87" t="s">
        <v>38</v>
      </c>
    </row>
    <row r="8" spans="1:8" ht="19.5" customHeight="1">
      <c r="A8" s="41" t="s">
        <v>38</v>
      </c>
      <c r="B8" s="78" t="s">
        <v>38</v>
      </c>
      <c r="C8" s="44">
        <f t="shared" si="0"/>
        <v>0</v>
      </c>
      <c r="D8" s="42" t="s">
        <v>38</v>
      </c>
      <c r="E8" s="42">
        <f t="shared" si="1"/>
        <v>0</v>
      </c>
      <c r="F8" s="42" t="s">
        <v>38</v>
      </c>
      <c r="G8" s="43" t="s">
        <v>38</v>
      </c>
      <c r="H8" s="87" t="s">
        <v>38</v>
      </c>
    </row>
    <row r="9" spans="1:8" ht="19.5" customHeight="1">
      <c r="A9" s="41" t="s">
        <v>38</v>
      </c>
      <c r="B9" s="78" t="s">
        <v>38</v>
      </c>
      <c r="C9" s="44">
        <f t="shared" si="0"/>
        <v>0</v>
      </c>
      <c r="D9" s="42" t="s">
        <v>38</v>
      </c>
      <c r="E9" s="42">
        <f t="shared" si="1"/>
        <v>0</v>
      </c>
      <c r="F9" s="42" t="s">
        <v>38</v>
      </c>
      <c r="G9" s="43" t="s">
        <v>38</v>
      </c>
      <c r="H9" s="87" t="s">
        <v>38</v>
      </c>
    </row>
    <row r="10" spans="1:8" ht="19.5" customHeight="1">
      <c r="A10" s="41" t="s">
        <v>38</v>
      </c>
      <c r="B10" s="78" t="s">
        <v>38</v>
      </c>
      <c r="C10" s="44">
        <f t="shared" si="0"/>
        <v>0</v>
      </c>
      <c r="D10" s="42" t="s">
        <v>38</v>
      </c>
      <c r="E10" s="42">
        <f t="shared" si="1"/>
        <v>0</v>
      </c>
      <c r="F10" s="42" t="s">
        <v>38</v>
      </c>
      <c r="G10" s="43" t="s">
        <v>38</v>
      </c>
      <c r="H10" s="87" t="s">
        <v>38</v>
      </c>
    </row>
    <row r="11" spans="1:8" ht="19.5" customHeight="1">
      <c r="A11" s="41" t="s">
        <v>38</v>
      </c>
      <c r="B11" s="78" t="s">
        <v>38</v>
      </c>
      <c r="C11" s="44">
        <f t="shared" si="0"/>
        <v>0</v>
      </c>
      <c r="D11" s="42" t="s">
        <v>38</v>
      </c>
      <c r="E11" s="42">
        <f t="shared" si="1"/>
        <v>0</v>
      </c>
      <c r="F11" s="42" t="s">
        <v>38</v>
      </c>
      <c r="G11" s="43" t="s">
        <v>38</v>
      </c>
      <c r="H11" s="87" t="s">
        <v>38</v>
      </c>
    </row>
    <row r="12" spans="1:8" ht="19.5" customHeight="1">
      <c r="A12" s="41" t="s">
        <v>38</v>
      </c>
      <c r="B12" s="78" t="s">
        <v>38</v>
      </c>
      <c r="C12" s="44">
        <f t="shared" si="0"/>
        <v>0</v>
      </c>
      <c r="D12" s="42" t="s">
        <v>38</v>
      </c>
      <c r="E12" s="42">
        <f t="shared" si="1"/>
        <v>0</v>
      </c>
      <c r="F12" s="42" t="s">
        <v>38</v>
      </c>
      <c r="G12" s="43" t="s">
        <v>38</v>
      </c>
      <c r="H12" s="87" t="s">
        <v>38</v>
      </c>
    </row>
    <row r="13" spans="1:8" ht="19.5" customHeight="1">
      <c r="A13" s="41" t="s">
        <v>38</v>
      </c>
      <c r="B13" s="78" t="s">
        <v>38</v>
      </c>
      <c r="C13" s="44">
        <f t="shared" si="0"/>
        <v>0</v>
      </c>
      <c r="D13" s="42" t="s">
        <v>38</v>
      </c>
      <c r="E13" s="42">
        <f t="shared" si="1"/>
        <v>0</v>
      </c>
      <c r="F13" s="42" t="s">
        <v>38</v>
      </c>
      <c r="G13" s="43" t="s">
        <v>38</v>
      </c>
      <c r="H13" s="87" t="s">
        <v>38</v>
      </c>
    </row>
    <row r="14" spans="1:8" ht="19.5" customHeight="1">
      <c r="A14" s="41" t="s">
        <v>38</v>
      </c>
      <c r="B14" s="78" t="s">
        <v>38</v>
      </c>
      <c r="C14" s="44">
        <f t="shared" si="0"/>
        <v>0</v>
      </c>
      <c r="D14" s="42" t="s">
        <v>38</v>
      </c>
      <c r="E14" s="42">
        <f t="shared" si="1"/>
        <v>0</v>
      </c>
      <c r="F14" s="42" t="s">
        <v>38</v>
      </c>
      <c r="G14" s="43" t="s">
        <v>38</v>
      </c>
      <c r="H14" s="87" t="s">
        <v>38</v>
      </c>
    </row>
    <row r="15" spans="1:8" ht="19.5" customHeight="1">
      <c r="A15" s="41" t="s">
        <v>38</v>
      </c>
      <c r="B15" s="78" t="s">
        <v>38</v>
      </c>
      <c r="C15" s="44">
        <f t="shared" si="0"/>
        <v>0</v>
      </c>
      <c r="D15" s="42" t="s">
        <v>38</v>
      </c>
      <c r="E15" s="42">
        <f t="shared" si="1"/>
        <v>0</v>
      </c>
      <c r="F15" s="42" t="s">
        <v>38</v>
      </c>
      <c r="G15" s="43" t="s">
        <v>38</v>
      </c>
      <c r="H15" s="87" t="s">
        <v>38</v>
      </c>
    </row>
    <row r="16" spans="1:8" ht="19.5" customHeight="1">
      <c r="A16" s="41" t="s">
        <v>38</v>
      </c>
      <c r="B16" s="78" t="s">
        <v>38</v>
      </c>
      <c r="C16" s="44">
        <f t="shared" si="0"/>
        <v>0</v>
      </c>
      <c r="D16" s="42" t="s">
        <v>38</v>
      </c>
      <c r="E16" s="42">
        <f t="shared" si="1"/>
        <v>0</v>
      </c>
      <c r="F16" s="42" t="s">
        <v>38</v>
      </c>
      <c r="G16" s="43" t="s">
        <v>38</v>
      </c>
      <c r="H16" s="87" t="s">
        <v>38</v>
      </c>
    </row>
  </sheetData>
  <sheetProtection/>
  <mergeCells count="7">
    <mergeCell ref="A2:H2"/>
    <mergeCell ref="C4:H4"/>
    <mergeCell ref="H5:H6"/>
    <mergeCell ref="A4:A6"/>
    <mergeCell ref="B4:B6"/>
    <mergeCell ref="C5:C6"/>
    <mergeCell ref="D5:D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H16"/>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7"/>
      <c r="B1" s="28"/>
      <c r="C1" s="28"/>
      <c r="D1" s="28"/>
      <c r="E1" s="28"/>
      <c r="F1" s="28"/>
      <c r="G1" s="28"/>
      <c r="H1" s="70" t="s">
        <v>333</v>
      </c>
    </row>
    <row r="2" spans="1:8" ht="19.5" customHeight="1">
      <c r="A2" s="92" t="s">
        <v>334</v>
      </c>
      <c r="B2" s="92"/>
      <c r="C2" s="92"/>
      <c r="D2" s="92"/>
      <c r="E2" s="92"/>
      <c r="F2" s="92"/>
      <c r="G2" s="92"/>
      <c r="H2" s="92"/>
    </row>
    <row r="3" spans="1:8" ht="19.5" customHeight="1">
      <c r="A3" s="31" t="s">
        <v>38</v>
      </c>
      <c r="B3" s="31"/>
      <c r="C3" s="31"/>
      <c r="D3" s="31"/>
      <c r="E3" s="31"/>
      <c r="F3" s="85"/>
      <c r="G3" s="85"/>
      <c r="H3" s="11" t="s">
        <v>5</v>
      </c>
    </row>
    <row r="4" spans="1:8" ht="19.5" customHeight="1">
      <c r="A4" s="102" t="s">
        <v>57</v>
      </c>
      <c r="B4" s="103"/>
      <c r="C4" s="103"/>
      <c r="D4" s="103"/>
      <c r="E4" s="104"/>
      <c r="F4" s="148" t="s">
        <v>335</v>
      </c>
      <c r="G4" s="109"/>
      <c r="H4" s="109"/>
    </row>
    <row r="5" spans="1:8" ht="19.5" customHeight="1">
      <c r="A5" s="102" t="s">
        <v>68</v>
      </c>
      <c r="B5" s="103"/>
      <c r="C5" s="104"/>
      <c r="D5" s="149" t="s">
        <v>69</v>
      </c>
      <c r="E5" s="111" t="s">
        <v>148</v>
      </c>
      <c r="F5" s="95" t="s">
        <v>58</v>
      </c>
      <c r="G5" s="95" t="s">
        <v>144</v>
      </c>
      <c r="H5" s="109" t="s">
        <v>145</v>
      </c>
    </row>
    <row r="6" spans="1:8" ht="19.5" customHeight="1">
      <c r="A6" s="37" t="s">
        <v>78</v>
      </c>
      <c r="B6" s="36" t="s">
        <v>79</v>
      </c>
      <c r="C6" s="38" t="s">
        <v>80</v>
      </c>
      <c r="D6" s="150"/>
      <c r="E6" s="108"/>
      <c r="F6" s="96"/>
      <c r="G6" s="96"/>
      <c r="H6" s="110"/>
    </row>
    <row r="7" spans="1:8" ht="19.5" customHeight="1">
      <c r="A7" s="41" t="s">
        <v>38</v>
      </c>
      <c r="B7" s="41" t="s">
        <v>38</v>
      </c>
      <c r="C7" s="41" t="s">
        <v>38</v>
      </c>
      <c r="D7" s="41" t="s">
        <v>38</v>
      </c>
      <c r="E7" s="41" t="s">
        <v>38</v>
      </c>
      <c r="F7" s="43">
        <f aca="true" t="shared" si="0" ref="F7:F16">SUM(G7:H7)</f>
        <v>0</v>
      </c>
      <c r="G7" s="44" t="s">
        <v>38</v>
      </c>
      <c r="H7" s="43" t="s">
        <v>38</v>
      </c>
    </row>
    <row r="8" spans="1:8" ht="19.5" customHeight="1">
      <c r="A8" s="41" t="s">
        <v>38</v>
      </c>
      <c r="B8" s="41" t="s">
        <v>38</v>
      </c>
      <c r="C8" s="41" t="s">
        <v>38</v>
      </c>
      <c r="D8" s="41" t="s">
        <v>38</v>
      </c>
      <c r="E8" s="41" t="s">
        <v>38</v>
      </c>
      <c r="F8" s="43">
        <f t="shared" si="0"/>
        <v>0</v>
      </c>
      <c r="G8" s="44" t="s">
        <v>38</v>
      </c>
      <c r="H8" s="43" t="s">
        <v>38</v>
      </c>
    </row>
    <row r="9" spans="1:8" ht="19.5" customHeight="1">
      <c r="A9" s="41" t="s">
        <v>38</v>
      </c>
      <c r="B9" s="41" t="s">
        <v>38</v>
      </c>
      <c r="C9" s="41" t="s">
        <v>38</v>
      </c>
      <c r="D9" s="41" t="s">
        <v>38</v>
      </c>
      <c r="E9" s="41" t="s">
        <v>38</v>
      </c>
      <c r="F9" s="43">
        <f t="shared" si="0"/>
        <v>0</v>
      </c>
      <c r="G9" s="44" t="s">
        <v>38</v>
      </c>
      <c r="H9" s="43" t="s">
        <v>38</v>
      </c>
    </row>
    <row r="10" spans="1:8" ht="19.5" customHeight="1">
      <c r="A10" s="41" t="s">
        <v>38</v>
      </c>
      <c r="B10" s="41" t="s">
        <v>38</v>
      </c>
      <c r="C10" s="41" t="s">
        <v>38</v>
      </c>
      <c r="D10" s="41" t="s">
        <v>38</v>
      </c>
      <c r="E10" s="41" t="s">
        <v>38</v>
      </c>
      <c r="F10" s="43">
        <f t="shared" si="0"/>
        <v>0</v>
      </c>
      <c r="G10" s="44" t="s">
        <v>38</v>
      </c>
      <c r="H10" s="43" t="s">
        <v>38</v>
      </c>
    </row>
    <row r="11" spans="1:8" ht="19.5" customHeight="1">
      <c r="A11" s="41" t="s">
        <v>38</v>
      </c>
      <c r="B11" s="41" t="s">
        <v>38</v>
      </c>
      <c r="C11" s="41" t="s">
        <v>38</v>
      </c>
      <c r="D11" s="41" t="s">
        <v>38</v>
      </c>
      <c r="E11" s="41" t="s">
        <v>38</v>
      </c>
      <c r="F11" s="43">
        <f t="shared" si="0"/>
        <v>0</v>
      </c>
      <c r="G11" s="44" t="s">
        <v>38</v>
      </c>
      <c r="H11" s="43" t="s">
        <v>38</v>
      </c>
    </row>
    <row r="12" spans="1:8" ht="19.5" customHeight="1">
      <c r="A12" s="41" t="s">
        <v>38</v>
      </c>
      <c r="B12" s="41" t="s">
        <v>38</v>
      </c>
      <c r="C12" s="41" t="s">
        <v>38</v>
      </c>
      <c r="D12" s="41" t="s">
        <v>38</v>
      </c>
      <c r="E12" s="41" t="s">
        <v>38</v>
      </c>
      <c r="F12" s="43">
        <f t="shared" si="0"/>
        <v>0</v>
      </c>
      <c r="G12" s="44" t="s">
        <v>38</v>
      </c>
      <c r="H12" s="43" t="s">
        <v>38</v>
      </c>
    </row>
    <row r="13" spans="1:8" ht="19.5" customHeight="1">
      <c r="A13" s="41" t="s">
        <v>38</v>
      </c>
      <c r="B13" s="41" t="s">
        <v>38</v>
      </c>
      <c r="C13" s="41" t="s">
        <v>38</v>
      </c>
      <c r="D13" s="41" t="s">
        <v>38</v>
      </c>
      <c r="E13" s="41" t="s">
        <v>38</v>
      </c>
      <c r="F13" s="43">
        <f t="shared" si="0"/>
        <v>0</v>
      </c>
      <c r="G13" s="44" t="s">
        <v>38</v>
      </c>
      <c r="H13" s="43" t="s">
        <v>38</v>
      </c>
    </row>
    <row r="14" spans="1:8" ht="19.5" customHeight="1">
      <c r="A14" s="41" t="s">
        <v>38</v>
      </c>
      <c r="B14" s="41" t="s">
        <v>38</v>
      </c>
      <c r="C14" s="41" t="s">
        <v>38</v>
      </c>
      <c r="D14" s="41" t="s">
        <v>38</v>
      </c>
      <c r="E14" s="41" t="s">
        <v>38</v>
      </c>
      <c r="F14" s="43">
        <f t="shared" si="0"/>
        <v>0</v>
      </c>
      <c r="G14" s="44" t="s">
        <v>38</v>
      </c>
      <c r="H14" s="43" t="s">
        <v>38</v>
      </c>
    </row>
    <row r="15" spans="1:8" ht="19.5" customHeight="1">
      <c r="A15" s="41" t="s">
        <v>38</v>
      </c>
      <c r="B15" s="41" t="s">
        <v>38</v>
      </c>
      <c r="C15" s="41" t="s">
        <v>38</v>
      </c>
      <c r="D15" s="41" t="s">
        <v>38</v>
      </c>
      <c r="E15" s="41" t="s">
        <v>38</v>
      </c>
      <c r="F15" s="43">
        <f t="shared" si="0"/>
        <v>0</v>
      </c>
      <c r="G15" s="44" t="s">
        <v>38</v>
      </c>
      <c r="H15" s="43" t="s">
        <v>38</v>
      </c>
    </row>
    <row r="16" spans="1:8" ht="19.5" customHeight="1">
      <c r="A16" s="41" t="s">
        <v>38</v>
      </c>
      <c r="B16" s="41" t="s">
        <v>38</v>
      </c>
      <c r="C16" s="41" t="s">
        <v>38</v>
      </c>
      <c r="D16" s="41" t="s">
        <v>38</v>
      </c>
      <c r="E16" s="41" t="s">
        <v>38</v>
      </c>
      <c r="F16" s="43">
        <f t="shared" si="0"/>
        <v>0</v>
      </c>
      <c r="G16" s="44" t="s">
        <v>38</v>
      </c>
      <c r="H16" s="43" t="s">
        <v>38</v>
      </c>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1"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55"/>
  <sheetViews>
    <sheetView zoomScalePageLayoutView="0" workbookViewId="0" topLeftCell="A1">
      <selection activeCell="H12" sqref="H12"/>
    </sheetView>
  </sheetViews>
  <sheetFormatPr defaultColWidth="9.33203125" defaultRowHeight="11.25"/>
  <cols>
    <col min="1" max="1" width="6.16015625" style="0" customWidth="1"/>
    <col min="2" max="4" width="14" style="0" customWidth="1"/>
    <col min="5" max="5" width="9.16015625" style="0" customWidth="1"/>
    <col min="6" max="6" width="32.33203125" style="0" customWidth="1"/>
    <col min="7" max="7" width="21" style="0" customWidth="1"/>
    <col min="8" max="8" width="16" style="0" customWidth="1"/>
    <col min="9" max="9" width="19.5" style="0" customWidth="1"/>
    <col min="10" max="10" width="22.16015625" style="0" customWidth="1"/>
    <col min="11" max="11" width="12.16015625" style="0" customWidth="1"/>
    <col min="12" max="12" width="12.83203125" style="0" customWidth="1"/>
  </cols>
  <sheetData>
    <row r="1" spans="1:11" ht="14.25">
      <c r="A1" s="190" t="s">
        <v>447</v>
      </c>
      <c r="B1" s="189"/>
      <c r="C1" s="189"/>
      <c r="D1" s="189"/>
      <c r="E1" s="189"/>
      <c r="F1" s="189"/>
      <c r="G1" s="189"/>
      <c r="H1" s="189"/>
      <c r="I1" s="189"/>
      <c r="J1" s="189"/>
      <c r="K1" s="189"/>
    </row>
    <row r="2" spans="1:12" ht="20.25">
      <c r="A2" s="191" t="s">
        <v>448</v>
      </c>
      <c r="B2" s="191"/>
      <c r="C2" s="191"/>
      <c r="D2" s="191"/>
      <c r="E2" s="191"/>
      <c r="F2" s="191"/>
      <c r="G2" s="191"/>
      <c r="H2" s="191"/>
      <c r="I2" s="191"/>
      <c r="J2" s="191"/>
      <c r="K2" s="191"/>
      <c r="L2" s="191"/>
    </row>
    <row r="3" spans="1:12" ht="11.25">
      <c r="A3" s="192" t="s">
        <v>5</v>
      </c>
      <c r="B3" s="192"/>
      <c r="C3" s="192"/>
      <c r="D3" s="192"/>
      <c r="E3" s="192"/>
      <c r="F3" s="192"/>
      <c r="G3" s="192"/>
      <c r="H3" s="192"/>
      <c r="I3" s="192"/>
      <c r="J3" s="192"/>
      <c r="K3" s="192"/>
      <c r="L3" s="192"/>
    </row>
    <row r="4" spans="1:12" ht="12">
      <c r="A4" s="193" t="s">
        <v>449</v>
      </c>
      <c r="B4" s="193"/>
      <c r="C4" s="193" t="s">
        <v>450</v>
      </c>
      <c r="D4" s="193"/>
      <c r="E4" s="193"/>
      <c r="F4" s="193" t="s">
        <v>425</v>
      </c>
      <c r="G4" s="193" t="s">
        <v>451</v>
      </c>
      <c r="H4" s="193"/>
      <c r="I4" s="193"/>
      <c r="J4" s="193"/>
      <c r="K4" s="193"/>
      <c r="L4" s="193"/>
    </row>
    <row r="5" spans="1:12" ht="12">
      <c r="A5" s="193"/>
      <c r="B5" s="193"/>
      <c r="C5" s="193"/>
      <c r="D5" s="193"/>
      <c r="E5" s="193"/>
      <c r="F5" s="193"/>
      <c r="G5" s="193" t="s">
        <v>452</v>
      </c>
      <c r="H5" s="193"/>
      <c r="I5" s="193" t="s">
        <v>453</v>
      </c>
      <c r="J5" s="193"/>
      <c r="K5" s="193" t="s">
        <v>446</v>
      </c>
      <c r="L5" s="193"/>
    </row>
    <row r="6" spans="1:12" ht="24">
      <c r="A6" s="194"/>
      <c r="B6" s="194"/>
      <c r="C6" s="195" t="s">
        <v>454</v>
      </c>
      <c r="D6" s="195" t="s">
        <v>455</v>
      </c>
      <c r="E6" s="195" t="s">
        <v>456</v>
      </c>
      <c r="F6" s="193"/>
      <c r="G6" s="195" t="s">
        <v>430</v>
      </c>
      <c r="H6" s="195" t="s">
        <v>457</v>
      </c>
      <c r="I6" s="195" t="s">
        <v>430</v>
      </c>
      <c r="J6" s="195" t="s">
        <v>457</v>
      </c>
      <c r="K6" s="195" t="s">
        <v>430</v>
      </c>
      <c r="L6" s="195" t="s">
        <v>457</v>
      </c>
    </row>
    <row r="7" spans="1:12" ht="28.5" customHeight="1">
      <c r="A7" s="196" t="s">
        <v>458</v>
      </c>
      <c r="B7" s="197"/>
      <c r="C7" s="198">
        <f>SUM(C8)</f>
        <v>20795.260000000002</v>
      </c>
      <c r="D7" s="198">
        <f>SUM(D8)</f>
        <v>20795.260000000002</v>
      </c>
      <c r="E7" s="198">
        <v>0</v>
      </c>
      <c r="F7" s="199" t="s">
        <v>38</v>
      </c>
      <c r="G7" s="199" t="s">
        <v>38</v>
      </c>
      <c r="H7" s="199" t="s">
        <v>38</v>
      </c>
      <c r="I7" s="199" t="s">
        <v>38</v>
      </c>
      <c r="J7" s="199" t="s">
        <v>38</v>
      </c>
      <c r="K7" s="199" t="s">
        <v>38</v>
      </c>
      <c r="L7" s="199" t="s">
        <v>38</v>
      </c>
    </row>
    <row r="8" spans="1:12" ht="28.5" customHeight="1">
      <c r="A8" s="200" t="s">
        <v>38</v>
      </c>
      <c r="B8" s="201" t="s">
        <v>459</v>
      </c>
      <c r="C8" s="198">
        <f>SUM(C9:C55)</f>
        <v>20795.260000000002</v>
      </c>
      <c r="D8" s="198">
        <f>SUM(D9:D55)</f>
        <v>20795.260000000002</v>
      </c>
      <c r="E8" s="198">
        <f>SUM(E9:E55)</f>
        <v>0</v>
      </c>
      <c r="F8" s="199" t="s">
        <v>38</v>
      </c>
      <c r="G8" s="199" t="s">
        <v>38</v>
      </c>
      <c r="H8" s="199" t="s">
        <v>38</v>
      </c>
      <c r="I8" s="199" t="s">
        <v>38</v>
      </c>
      <c r="J8" s="199" t="s">
        <v>38</v>
      </c>
      <c r="K8" s="199" t="s">
        <v>38</v>
      </c>
      <c r="L8" s="199" t="s">
        <v>38</v>
      </c>
    </row>
    <row r="9" spans="1:12" ht="36">
      <c r="A9" s="202" t="s">
        <v>38</v>
      </c>
      <c r="B9" s="203" t="s">
        <v>460</v>
      </c>
      <c r="C9" s="204">
        <v>800</v>
      </c>
      <c r="D9" s="204">
        <v>800</v>
      </c>
      <c r="E9" s="204">
        <v>0</v>
      </c>
      <c r="F9" s="205" t="s">
        <v>461</v>
      </c>
      <c r="G9" s="199" t="s">
        <v>462</v>
      </c>
      <c r="H9" s="206" t="s">
        <v>463</v>
      </c>
      <c r="I9" s="199" t="s">
        <v>464</v>
      </c>
      <c r="J9" s="206" t="s">
        <v>465</v>
      </c>
      <c r="K9" s="205" t="s">
        <v>38</v>
      </c>
      <c r="L9" s="207" t="s">
        <v>466</v>
      </c>
    </row>
    <row r="10" spans="1:12" ht="48">
      <c r="A10" s="208"/>
      <c r="B10" s="209"/>
      <c r="C10" s="210"/>
      <c r="D10" s="210"/>
      <c r="E10" s="210"/>
      <c r="F10" s="210"/>
      <c r="G10" s="199" t="s">
        <v>467</v>
      </c>
      <c r="H10" s="206" t="s">
        <v>468</v>
      </c>
      <c r="I10" s="205" t="s">
        <v>469</v>
      </c>
      <c r="J10" s="211" t="s">
        <v>470</v>
      </c>
      <c r="K10" s="210"/>
      <c r="L10" s="210"/>
    </row>
    <row r="11" spans="1:12" ht="42" customHeight="1">
      <c r="A11" s="212"/>
      <c r="B11" s="213"/>
      <c r="C11" s="214"/>
      <c r="D11" s="214"/>
      <c r="E11" s="214"/>
      <c r="F11" s="214"/>
      <c r="G11" s="199" t="s">
        <v>471</v>
      </c>
      <c r="H11" s="206" t="s">
        <v>472</v>
      </c>
      <c r="I11" s="214"/>
      <c r="J11" s="215"/>
      <c r="K11" s="214"/>
      <c r="L11" s="214"/>
    </row>
    <row r="12" spans="1:12" ht="129.75" customHeight="1">
      <c r="A12" s="202" t="s">
        <v>38</v>
      </c>
      <c r="B12" s="203" t="s">
        <v>473</v>
      </c>
      <c r="C12" s="204">
        <v>4595.63</v>
      </c>
      <c r="D12" s="204">
        <v>4595.63</v>
      </c>
      <c r="E12" s="204">
        <v>0</v>
      </c>
      <c r="F12" s="205" t="s">
        <v>474</v>
      </c>
      <c r="G12" s="199" t="s">
        <v>475</v>
      </c>
      <c r="H12" s="206" t="s">
        <v>476</v>
      </c>
      <c r="I12" s="199" t="s">
        <v>477</v>
      </c>
      <c r="J12" s="206" t="s">
        <v>478</v>
      </c>
      <c r="K12" s="205" t="s">
        <v>38</v>
      </c>
      <c r="L12" s="207" t="s">
        <v>466</v>
      </c>
    </row>
    <row r="13" spans="1:12" ht="79.5" customHeight="1">
      <c r="A13" s="208"/>
      <c r="B13" s="209"/>
      <c r="C13" s="210"/>
      <c r="D13" s="210"/>
      <c r="E13" s="210"/>
      <c r="F13" s="210"/>
      <c r="G13" s="199" t="s">
        <v>479</v>
      </c>
      <c r="H13" s="206" t="s">
        <v>480</v>
      </c>
      <c r="I13" s="199" t="s">
        <v>481</v>
      </c>
      <c r="J13" s="206" t="s">
        <v>482</v>
      </c>
      <c r="K13" s="210"/>
      <c r="L13" s="210"/>
    </row>
    <row r="14" spans="1:12" ht="33.75" customHeight="1">
      <c r="A14" s="208"/>
      <c r="B14" s="209"/>
      <c r="C14" s="210"/>
      <c r="D14" s="210"/>
      <c r="E14" s="210"/>
      <c r="F14" s="210"/>
      <c r="G14" s="199" t="s">
        <v>471</v>
      </c>
      <c r="H14" s="206" t="s">
        <v>472</v>
      </c>
      <c r="I14" s="205" t="s">
        <v>483</v>
      </c>
      <c r="J14" s="207" t="s">
        <v>484</v>
      </c>
      <c r="K14" s="210"/>
      <c r="L14" s="210"/>
    </row>
    <row r="15" spans="1:12" ht="25.5" customHeight="1">
      <c r="A15" s="212"/>
      <c r="B15" s="213"/>
      <c r="C15" s="214"/>
      <c r="D15" s="214"/>
      <c r="E15" s="214"/>
      <c r="F15" s="214"/>
      <c r="G15" s="199" t="s">
        <v>485</v>
      </c>
      <c r="H15" s="206" t="s">
        <v>486</v>
      </c>
      <c r="I15" s="214"/>
      <c r="J15" s="214"/>
      <c r="K15" s="214"/>
      <c r="L15" s="214"/>
    </row>
    <row r="16" spans="1:12" ht="45.75" customHeight="1">
      <c r="A16" s="202" t="s">
        <v>38</v>
      </c>
      <c r="B16" s="203" t="s">
        <v>487</v>
      </c>
      <c r="C16" s="204">
        <v>113</v>
      </c>
      <c r="D16" s="204">
        <v>113</v>
      </c>
      <c r="E16" s="204">
        <v>0</v>
      </c>
      <c r="F16" s="205" t="s">
        <v>488</v>
      </c>
      <c r="G16" s="199" t="s">
        <v>489</v>
      </c>
      <c r="H16" s="206" t="s">
        <v>490</v>
      </c>
      <c r="I16" s="199" t="s">
        <v>491</v>
      </c>
      <c r="J16" s="206" t="s">
        <v>492</v>
      </c>
      <c r="K16" s="205" t="s">
        <v>38</v>
      </c>
      <c r="L16" s="207" t="s">
        <v>466</v>
      </c>
    </row>
    <row r="17" spans="1:12" ht="60">
      <c r="A17" s="208"/>
      <c r="B17" s="209"/>
      <c r="C17" s="210"/>
      <c r="D17" s="210"/>
      <c r="E17" s="210"/>
      <c r="F17" s="210"/>
      <c r="G17" s="199" t="s">
        <v>493</v>
      </c>
      <c r="H17" s="206" t="s">
        <v>494</v>
      </c>
      <c r="I17" s="205" t="s">
        <v>495</v>
      </c>
      <c r="J17" s="207" t="s">
        <v>496</v>
      </c>
      <c r="K17" s="210"/>
      <c r="L17" s="210"/>
    </row>
    <row r="18" spans="1:12" ht="24">
      <c r="A18" s="208"/>
      <c r="B18" s="209"/>
      <c r="C18" s="210"/>
      <c r="D18" s="210"/>
      <c r="E18" s="210"/>
      <c r="F18" s="210"/>
      <c r="G18" s="199" t="s">
        <v>497</v>
      </c>
      <c r="H18" s="206" t="s">
        <v>498</v>
      </c>
      <c r="I18" s="210"/>
      <c r="J18" s="210"/>
      <c r="K18" s="210"/>
      <c r="L18" s="210"/>
    </row>
    <row r="19" spans="1:12" ht="61.5" customHeight="1">
      <c r="A19" s="208"/>
      <c r="B19" s="209"/>
      <c r="C19" s="210"/>
      <c r="D19" s="210"/>
      <c r="E19" s="210"/>
      <c r="F19" s="210"/>
      <c r="G19" s="199" t="s">
        <v>499</v>
      </c>
      <c r="H19" s="206" t="s">
        <v>500</v>
      </c>
      <c r="I19" s="210"/>
      <c r="J19" s="210"/>
      <c r="K19" s="210"/>
      <c r="L19" s="210"/>
    </row>
    <row r="20" spans="1:12" ht="63.75" customHeight="1">
      <c r="A20" s="212"/>
      <c r="B20" s="213"/>
      <c r="C20" s="214"/>
      <c r="D20" s="214"/>
      <c r="E20" s="214"/>
      <c r="F20" s="214"/>
      <c r="G20" s="199" t="s">
        <v>501</v>
      </c>
      <c r="H20" s="206" t="s">
        <v>472</v>
      </c>
      <c r="I20" s="214"/>
      <c r="J20" s="214"/>
      <c r="K20" s="214"/>
      <c r="L20" s="214"/>
    </row>
    <row r="21" spans="1:12" ht="54" customHeight="1">
      <c r="A21" s="202" t="s">
        <v>38</v>
      </c>
      <c r="B21" s="203" t="s">
        <v>502</v>
      </c>
      <c r="C21" s="204">
        <v>12273.42</v>
      </c>
      <c r="D21" s="204">
        <v>12273.42</v>
      </c>
      <c r="E21" s="204">
        <v>0</v>
      </c>
      <c r="F21" s="205" t="s">
        <v>503</v>
      </c>
      <c r="G21" s="199" t="s">
        <v>504</v>
      </c>
      <c r="H21" s="206" t="s">
        <v>505</v>
      </c>
      <c r="I21" s="199" t="s">
        <v>477</v>
      </c>
      <c r="J21" s="206" t="s">
        <v>506</v>
      </c>
      <c r="K21" s="205" t="s">
        <v>507</v>
      </c>
      <c r="L21" s="207" t="s">
        <v>508</v>
      </c>
    </row>
    <row r="22" spans="1:12" ht="18" customHeight="1">
      <c r="A22" s="208"/>
      <c r="B22" s="209"/>
      <c r="C22" s="210"/>
      <c r="D22" s="210"/>
      <c r="E22" s="210"/>
      <c r="F22" s="210"/>
      <c r="G22" s="199" t="s">
        <v>509</v>
      </c>
      <c r="H22" s="206" t="s">
        <v>510</v>
      </c>
      <c r="I22" s="205" t="s">
        <v>511</v>
      </c>
      <c r="J22" s="207" t="s">
        <v>512</v>
      </c>
      <c r="K22" s="210"/>
      <c r="L22" s="210"/>
    </row>
    <row r="23" spans="1:12" ht="21" customHeight="1">
      <c r="A23" s="212"/>
      <c r="B23" s="213"/>
      <c r="C23" s="214"/>
      <c r="D23" s="214"/>
      <c r="E23" s="214"/>
      <c r="F23" s="214"/>
      <c r="G23" s="199" t="s">
        <v>513</v>
      </c>
      <c r="H23" s="206" t="s">
        <v>514</v>
      </c>
      <c r="I23" s="214"/>
      <c r="J23" s="214"/>
      <c r="K23" s="214"/>
      <c r="L23" s="214"/>
    </row>
    <row r="24" spans="1:12" ht="105" customHeight="1">
      <c r="A24" s="202" t="s">
        <v>38</v>
      </c>
      <c r="B24" s="203" t="s">
        <v>515</v>
      </c>
      <c r="C24" s="204">
        <v>159.31</v>
      </c>
      <c r="D24" s="204">
        <v>159.31</v>
      </c>
      <c r="E24" s="204">
        <v>0</v>
      </c>
      <c r="F24" s="205" t="s">
        <v>516</v>
      </c>
      <c r="G24" s="199" t="s">
        <v>517</v>
      </c>
      <c r="H24" s="206" t="s">
        <v>518</v>
      </c>
      <c r="I24" s="199" t="s">
        <v>469</v>
      </c>
      <c r="J24" s="206" t="s">
        <v>519</v>
      </c>
      <c r="K24" s="205" t="s">
        <v>38</v>
      </c>
      <c r="L24" s="207" t="s">
        <v>466</v>
      </c>
    </row>
    <row r="25" spans="1:12" ht="12">
      <c r="A25" s="208"/>
      <c r="B25" s="209"/>
      <c r="C25" s="210"/>
      <c r="D25" s="210"/>
      <c r="E25" s="210"/>
      <c r="F25" s="210"/>
      <c r="G25" s="199" t="s">
        <v>520</v>
      </c>
      <c r="H25" s="206" t="s">
        <v>521</v>
      </c>
      <c r="I25" s="205" t="s">
        <v>522</v>
      </c>
      <c r="J25" s="207" t="s">
        <v>523</v>
      </c>
      <c r="K25" s="210"/>
      <c r="L25" s="210"/>
    </row>
    <row r="26" spans="1:12" ht="12">
      <c r="A26" s="208"/>
      <c r="B26" s="209"/>
      <c r="C26" s="210"/>
      <c r="D26" s="210"/>
      <c r="E26" s="210"/>
      <c r="F26" s="210"/>
      <c r="G26" s="199" t="s">
        <v>524</v>
      </c>
      <c r="H26" s="206" t="s">
        <v>525</v>
      </c>
      <c r="I26" s="210"/>
      <c r="J26" s="210"/>
      <c r="K26" s="210"/>
      <c r="L26" s="210"/>
    </row>
    <row r="27" spans="1:12" ht="19.5" customHeight="1">
      <c r="A27" s="208"/>
      <c r="B27" s="209"/>
      <c r="C27" s="210"/>
      <c r="D27" s="210"/>
      <c r="E27" s="210"/>
      <c r="F27" s="210"/>
      <c r="G27" s="199" t="s">
        <v>526</v>
      </c>
      <c r="H27" s="206" t="s">
        <v>527</v>
      </c>
      <c r="I27" s="210"/>
      <c r="J27" s="210"/>
      <c r="K27" s="210"/>
      <c r="L27" s="210"/>
    </row>
    <row r="28" spans="1:12" ht="19.5" customHeight="1">
      <c r="A28" s="212"/>
      <c r="B28" s="213"/>
      <c r="C28" s="214"/>
      <c r="D28" s="214"/>
      <c r="E28" s="214"/>
      <c r="F28" s="214"/>
      <c r="G28" s="199" t="s">
        <v>528</v>
      </c>
      <c r="H28" s="206" t="s">
        <v>529</v>
      </c>
      <c r="I28" s="214"/>
      <c r="J28" s="214"/>
      <c r="K28" s="214"/>
      <c r="L28" s="214"/>
    </row>
    <row r="29" spans="1:12" ht="228.75" customHeight="1">
      <c r="A29" s="202" t="s">
        <v>38</v>
      </c>
      <c r="B29" s="203" t="s">
        <v>530</v>
      </c>
      <c r="C29" s="204">
        <v>258.34</v>
      </c>
      <c r="D29" s="204">
        <v>258.34</v>
      </c>
      <c r="E29" s="204">
        <v>0</v>
      </c>
      <c r="F29" s="205" t="s">
        <v>531</v>
      </c>
      <c r="G29" s="199" t="s">
        <v>532</v>
      </c>
      <c r="H29" s="206" t="s">
        <v>533</v>
      </c>
      <c r="I29" s="199" t="s">
        <v>534</v>
      </c>
      <c r="J29" s="206" t="s">
        <v>535</v>
      </c>
      <c r="K29" s="205" t="s">
        <v>536</v>
      </c>
      <c r="L29" s="207" t="s">
        <v>537</v>
      </c>
    </row>
    <row r="30" spans="1:12" ht="24">
      <c r="A30" s="208"/>
      <c r="B30" s="209"/>
      <c r="C30" s="210"/>
      <c r="D30" s="210"/>
      <c r="E30" s="210"/>
      <c r="F30" s="210"/>
      <c r="G30" s="199" t="s">
        <v>538</v>
      </c>
      <c r="H30" s="206" t="s">
        <v>539</v>
      </c>
      <c r="I30" s="205" t="s">
        <v>540</v>
      </c>
      <c r="J30" s="207" t="s">
        <v>541</v>
      </c>
      <c r="K30" s="210"/>
      <c r="L30" s="210"/>
    </row>
    <row r="31" spans="1:12" ht="34.5" customHeight="1">
      <c r="A31" s="212"/>
      <c r="B31" s="213"/>
      <c r="C31" s="214"/>
      <c r="D31" s="214"/>
      <c r="E31" s="214"/>
      <c r="F31" s="214"/>
      <c r="G31" s="199" t="s">
        <v>542</v>
      </c>
      <c r="H31" s="206" t="s">
        <v>543</v>
      </c>
      <c r="I31" s="214"/>
      <c r="J31" s="214"/>
      <c r="K31" s="214"/>
      <c r="L31" s="214"/>
    </row>
    <row r="32" spans="1:12" ht="52.5" customHeight="1">
      <c r="A32" s="202" t="s">
        <v>38</v>
      </c>
      <c r="B32" s="203" t="s">
        <v>544</v>
      </c>
      <c r="C32" s="204">
        <v>118</v>
      </c>
      <c r="D32" s="204">
        <v>118</v>
      </c>
      <c r="E32" s="204">
        <v>0</v>
      </c>
      <c r="F32" s="205" t="s">
        <v>545</v>
      </c>
      <c r="G32" s="199" t="s">
        <v>546</v>
      </c>
      <c r="H32" s="206" t="s">
        <v>547</v>
      </c>
      <c r="I32" s="199" t="s">
        <v>548</v>
      </c>
      <c r="J32" s="206" t="s">
        <v>549</v>
      </c>
      <c r="K32" s="205" t="s">
        <v>550</v>
      </c>
      <c r="L32" s="207" t="s">
        <v>551</v>
      </c>
    </row>
    <row r="33" spans="1:12" ht="52.5" customHeight="1">
      <c r="A33" s="208"/>
      <c r="B33" s="209"/>
      <c r="C33" s="210"/>
      <c r="D33" s="210"/>
      <c r="E33" s="210"/>
      <c r="F33" s="210"/>
      <c r="G33" s="199" t="s">
        <v>552</v>
      </c>
      <c r="H33" s="206" t="s">
        <v>547</v>
      </c>
      <c r="I33" s="205" t="s">
        <v>553</v>
      </c>
      <c r="J33" s="207" t="s">
        <v>554</v>
      </c>
      <c r="K33" s="210"/>
      <c r="L33" s="210"/>
    </row>
    <row r="34" spans="1:12" ht="52.5" customHeight="1">
      <c r="A34" s="212"/>
      <c r="B34" s="213"/>
      <c r="C34" s="214"/>
      <c r="D34" s="214"/>
      <c r="E34" s="214"/>
      <c r="F34" s="214"/>
      <c r="G34" s="199" t="s">
        <v>555</v>
      </c>
      <c r="H34" s="206" t="s">
        <v>556</v>
      </c>
      <c r="I34" s="214"/>
      <c r="J34" s="214"/>
      <c r="K34" s="214"/>
      <c r="L34" s="214"/>
    </row>
    <row r="35" spans="1:12" ht="150.75" customHeight="1">
      <c r="A35" s="202" t="s">
        <v>38</v>
      </c>
      <c r="B35" s="203" t="s">
        <v>557</v>
      </c>
      <c r="C35" s="204">
        <v>189.25</v>
      </c>
      <c r="D35" s="204">
        <v>189.25</v>
      </c>
      <c r="E35" s="204">
        <v>0</v>
      </c>
      <c r="F35" s="205" t="s">
        <v>558</v>
      </c>
      <c r="G35" s="199" t="s">
        <v>559</v>
      </c>
      <c r="H35" s="206" t="s">
        <v>533</v>
      </c>
      <c r="I35" s="199" t="s">
        <v>560</v>
      </c>
      <c r="J35" s="206" t="s">
        <v>561</v>
      </c>
      <c r="K35" s="205" t="s">
        <v>562</v>
      </c>
      <c r="L35" s="207" t="s">
        <v>563</v>
      </c>
    </row>
    <row r="36" spans="1:12" ht="24">
      <c r="A36" s="208"/>
      <c r="B36" s="209"/>
      <c r="C36" s="210"/>
      <c r="D36" s="210"/>
      <c r="E36" s="210"/>
      <c r="F36" s="210"/>
      <c r="G36" s="199" t="s">
        <v>564</v>
      </c>
      <c r="H36" s="206" t="s">
        <v>565</v>
      </c>
      <c r="I36" s="205" t="s">
        <v>566</v>
      </c>
      <c r="J36" s="207" t="s">
        <v>567</v>
      </c>
      <c r="K36" s="210"/>
      <c r="L36" s="210"/>
    </row>
    <row r="37" spans="1:12" ht="122.25" customHeight="1">
      <c r="A37" s="212"/>
      <c r="B37" s="213"/>
      <c r="C37" s="214"/>
      <c r="D37" s="214"/>
      <c r="E37" s="214"/>
      <c r="F37" s="214"/>
      <c r="G37" s="199" t="s">
        <v>568</v>
      </c>
      <c r="H37" s="206" t="s">
        <v>569</v>
      </c>
      <c r="I37" s="214"/>
      <c r="J37" s="214"/>
      <c r="K37" s="214"/>
      <c r="L37" s="214"/>
    </row>
    <row r="38" spans="1:12" ht="120" customHeight="1">
      <c r="A38" s="202" t="s">
        <v>38</v>
      </c>
      <c r="B38" s="203" t="s">
        <v>570</v>
      </c>
      <c r="C38" s="204">
        <v>227.05</v>
      </c>
      <c r="D38" s="204">
        <v>227.05</v>
      </c>
      <c r="E38" s="204">
        <v>0</v>
      </c>
      <c r="F38" s="205" t="s">
        <v>571</v>
      </c>
      <c r="G38" s="199" t="s">
        <v>572</v>
      </c>
      <c r="H38" s="206" t="s">
        <v>573</v>
      </c>
      <c r="I38" s="199" t="s">
        <v>469</v>
      </c>
      <c r="J38" s="206" t="s">
        <v>574</v>
      </c>
      <c r="K38" s="205" t="s">
        <v>38</v>
      </c>
      <c r="L38" s="207" t="s">
        <v>466</v>
      </c>
    </row>
    <row r="39" spans="1:12" ht="39" customHeight="1">
      <c r="A39" s="208"/>
      <c r="B39" s="209"/>
      <c r="C39" s="210"/>
      <c r="D39" s="210"/>
      <c r="E39" s="210"/>
      <c r="F39" s="210"/>
      <c r="G39" s="199" t="s">
        <v>575</v>
      </c>
      <c r="H39" s="206" t="s">
        <v>576</v>
      </c>
      <c r="I39" s="205" t="s">
        <v>577</v>
      </c>
      <c r="J39" s="207" t="s">
        <v>523</v>
      </c>
      <c r="K39" s="210"/>
      <c r="L39" s="210"/>
    </row>
    <row r="40" spans="1:12" ht="24">
      <c r="A40" s="208"/>
      <c r="B40" s="209"/>
      <c r="C40" s="210"/>
      <c r="D40" s="210"/>
      <c r="E40" s="210"/>
      <c r="F40" s="210"/>
      <c r="G40" s="199" t="s">
        <v>578</v>
      </c>
      <c r="H40" s="206" t="s">
        <v>579</v>
      </c>
      <c r="I40" s="210"/>
      <c r="J40" s="210"/>
      <c r="K40" s="210"/>
      <c r="L40" s="210"/>
    </row>
    <row r="41" spans="1:12" ht="24">
      <c r="A41" s="212"/>
      <c r="B41" s="213"/>
      <c r="C41" s="214"/>
      <c r="D41" s="214"/>
      <c r="E41" s="214"/>
      <c r="F41" s="214"/>
      <c r="G41" s="199" t="s">
        <v>580</v>
      </c>
      <c r="H41" s="206" t="s">
        <v>581</v>
      </c>
      <c r="I41" s="214"/>
      <c r="J41" s="214"/>
      <c r="K41" s="214"/>
      <c r="L41" s="214"/>
    </row>
    <row r="42" spans="1:12" ht="108">
      <c r="A42" s="202" t="s">
        <v>38</v>
      </c>
      <c r="B42" s="203" t="s">
        <v>582</v>
      </c>
      <c r="C42" s="204">
        <v>217.2</v>
      </c>
      <c r="D42" s="204">
        <v>217.2</v>
      </c>
      <c r="E42" s="204">
        <v>0</v>
      </c>
      <c r="F42" s="205" t="s">
        <v>583</v>
      </c>
      <c r="G42" s="199" t="s">
        <v>584</v>
      </c>
      <c r="H42" s="206" t="s">
        <v>585</v>
      </c>
      <c r="I42" s="199" t="s">
        <v>586</v>
      </c>
      <c r="J42" s="206" t="s">
        <v>587</v>
      </c>
      <c r="K42" s="205" t="s">
        <v>38</v>
      </c>
      <c r="L42" s="207" t="s">
        <v>466</v>
      </c>
    </row>
    <row r="43" spans="1:12" ht="84">
      <c r="A43" s="208"/>
      <c r="B43" s="209"/>
      <c r="C43" s="210"/>
      <c r="D43" s="210"/>
      <c r="E43" s="210"/>
      <c r="F43" s="210"/>
      <c r="G43" s="199" t="s">
        <v>588</v>
      </c>
      <c r="H43" s="206" t="s">
        <v>589</v>
      </c>
      <c r="I43" s="199" t="s">
        <v>590</v>
      </c>
      <c r="J43" s="206" t="s">
        <v>591</v>
      </c>
      <c r="K43" s="210"/>
      <c r="L43" s="210"/>
    </row>
    <row r="44" spans="1:12" ht="36">
      <c r="A44" s="212"/>
      <c r="B44" s="213"/>
      <c r="C44" s="214"/>
      <c r="D44" s="214"/>
      <c r="E44" s="214"/>
      <c r="F44" s="214"/>
      <c r="G44" s="199" t="s">
        <v>592</v>
      </c>
      <c r="H44" s="206" t="s">
        <v>593</v>
      </c>
      <c r="I44" s="199" t="s">
        <v>594</v>
      </c>
      <c r="J44" s="206" t="s">
        <v>595</v>
      </c>
      <c r="K44" s="214"/>
      <c r="L44" s="214"/>
    </row>
    <row r="45" spans="1:12" ht="49.5" customHeight="1">
      <c r="A45" s="202" t="s">
        <v>38</v>
      </c>
      <c r="B45" s="203" t="s">
        <v>596</v>
      </c>
      <c r="C45" s="204">
        <v>1685.06</v>
      </c>
      <c r="D45" s="204">
        <v>1685.06</v>
      </c>
      <c r="E45" s="204">
        <v>0</v>
      </c>
      <c r="F45" s="205" t="s">
        <v>597</v>
      </c>
      <c r="G45" s="199" t="s">
        <v>598</v>
      </c>
      <c r="H45" s="206" t="s">
        <v>533</v>
      </c>
      <c r="I45" s="199" t="s">
        <v>599</v>
      </c>
      <c r="J45" s="206" t="s">
        <v>600</v>
      </c>
      <c r="K45" s="205" t="s">
        <v>38</v>
      </c>
      <c r="L45" s="207" t="s">
        <v>466</v>
      </c>
    </row>
    <row r="46" spans="1:12" ht="24">
      <c r="A46" s="208"/>
      <c r="B46" s="209"/>
      <c r="C46" s="210"/>
      <c r="D46" s="210"/>
      <c r="E46" s="210"/>
      <c r="F46" s="210"/>
      <c r="G46" s="199" t="s">
        <v>601</v>
      </c>
      <c r="H46" s="206" t="s">
        <v>533</v>
      </c>
      <c r="I46" s="205" t="s">
        <v>602</v>
      </c>
      <c r="J46" s="207" t="s">
        <v>603</v>
      </c>
      <c r="K46" s="210"/>
      <c r="L46" s="210"/>
    </row>
    <row r="47" spans="1:12" ht="28.5" customHeight="1">
      <c r="A47" s="208"/>
      <c r="B47" s="209"/>
      <c r="C47" s="210"/>
      <c r="D47" s="210"/>
      <c r="E47" s="210"/>
      <c r="F47" s="210"/>
      <c r="G47" s="199" t="s">
        <v>604</v>
      </c>
      <c r="H47" s="206" t="s">
        <v>533</v>
      </c>
      <c r="I47" s="210"/>
      <c r="J47" s="210"/>
      <c r="K47" s="210"/>
      <c r="L47" s="210"/>
    </row>
    <row r="48" spans="1:12" ht="24">
      <c r="A48" s="208"/>
      <c r="B48" s="209"/>
      <c r="C48" s="210"/>
      <c r="D48" s="210"/>
      <c r="E48" s="210"/>
      <c r="F48" s="210"/>
      <c r="G48" s="199" t="s">
        <v>605</v>
      </c>
      <c r="H48" s="206" t="s">
        <v>533</v>
      </c>
      <c r="I48" s="210"/>
      <c r="J48" s="210"/>
      <c r="K48" s="210"/>
      <c r="L48" s="210"/>
    </row>
    <row r="49" spans="1:12" ht="27" customHeight="1">
      <c r="A49" s="208"/>
      <c r="B49" s="209"/>
      <c r="C49" s="210"/>
      <c r="D49" s="210"/>
      <c r="E49" s="210"/>
      <c r="F49" s="210"/>
      <c r="G49" s="199" t="s">
        <v>606</v>
      </c>
      <c r="H49" s="206" t="s">
        <v>607</v>
      </c>
      <c r="I49" s="210"/>
      <c r="J49" s="210"/>
      <c r="K49" s="210"/>
      <c r="L49" s="210"/>
    </row>
    <row r="50" spans="1:12" ht="29.25" customHeight="1">
      <c r="A50" s="208"/>
      <c r="B50" s="209"/>
      <c r="C50" s="210"/>
      <c r="D50" s="210"/>
      <c r="E50" s="210"/>
      <c r="F50" s="210"/>
      <c r="G50" s="199" t="s">
        <v>608</v>
      </c>
      <c r="H50" s="206" t="s">
        <v>609</v>
      </c>
      <c r="I50" s="210"/>
      <c r="J50" s="210"/>
      <c r="K50" s="210"/>
      <c r="L50" s="210"/>
    </row>
    <row r="51" spans="1:12" ht="24">
      <c r="A51" s="208"/>
      <c r="B51" s="209"/>
      <c r="C51" s="210"/>
      <c r="D51" s="210"/>
      <c r="E51" s="210"/>
      <c r="F51" s="210"/>
      <c r="G51" s="199" t="s">
        <v>610</v>
      </c>
      <c r="H51" s="206" t="s">
        <v>611</v>
      </c>
      <c r="I51" s="210"/>
      <c r="J51" s="210"/>
      <c r="K51" s="210"/>
      <c r="L51" s="210"/>
    </row>
    <row r="52" spans="1:12" ht="24">
      <c r="A52" s="212"/>
      <c r="B52" s="213"/>
      <c r="C52" s="214"/>
      <c r="D52" s="214"/>
      <c r="E52" s="214"/>
      <c r="F52" s="214"/>
      <c r="G52" s="199" t="s">
        <v>612</v>
      </c>
      <c r="H52" s="206" t="s">
        <v>613</v>
      </c>
      <c r="I52" s="214"/>
      <c r="J52" s="214"/>
      <c r="K52" s="214"/>
      <c r="L52" s="214"/>
    </row>
    <row r="53" spans="1:12" ht="24">
      <c r="A53" s="202" t="s">
        <v>38</v>
      </c>
      <c r="B53" s="203" t="s">
        <v>614</v>
      </c>
      <c r="C53" s="204">
        <v>159</v>
      </c>
      <c r="D53" s="204">
        <v>159</v>
      </c>
      <c r="E53" s="204">
        <v>0</v>
      </c>
      <c r="F53" s="205" t="s">
        <v>615</v>
      </c>
      <c r="G53" s="199" t="s">
        <v>616</v>
      </c>
      <c r="H53" s="206" t="s">
        <v>617</v>
      </c>
      <c r="I53" s="199" t="s">
        <v>618</v>
      </c>
      <c r="J53" s="206" t="s">
        <v>619</v>
      </c>
      <c r="K53" s="205" t="s">
        <v>38</v>
      </c>
      <c r="L53" s="207" t="s">
        <v>466</v>
      </c>
    </row>
    <row r="54" spans="1:12" ht="24">
      <c r="A54" s="208"/>
      <c r="B54" s="209"/>
      <c r="C54" s="210"/>
      <c r="D54" s="210"/>
      <c r="E54" s="210"/>
      <c r="F54" s="210"/>
      <c r="G54" s="199" t="s">
        <v>620</v>
      </c>
      <c r="H54" s="206" t="s">
        <v>621</v>
      </c>
      <c r="I54" s="205" t="s">
        <v>594</v>
      </c>
      <c r="J54" s="207" t="s">
        <v>622</v>
      </c>
      <c r="K54" s="210"/>
      <c r="L54" s="210"/>
    </row>
    <row r="55" spans="1:12" ht="24">
      <c r="A55" s="212"/>
      <c r="B55" s="213"/>
      <c r="C55" s="214"/>
      <c r="D55" s="214"/>
      <c r="E55" s="214"/>
      <c r="F55" s="214"/>
      <c r="G55" s="199" t="s">
        <v>623</v>
      </c>
      <c r="H55" s="206" t="s">
        <v>624</v>
      </c>
      <c r="I55" s="214"/>
      <c r="J55" s="214"/>
      <c r="K55" s="214"/>
      <c r="L55" s="214"/>
    </row>
  </sheetData>
  <sheetProtection/>
  <mergeCells count="128">
    <mergeCell ref="L53:L55"/>
    <mergeCell ref="I54:I55"/>
    <mergeCell ref="J54:J55"/>
    <mergeCell ref="L45:L52"/>
    <mergeCell ref="I46:I52"/>
    <mergeCell ref="J46:J52"/>
    <mergeCell ref="A53:A55"/>
    <mergeCell ref="B53:B55"/>
    <mergeCell ref="C53:C55"/>
    <mergeCell ref="D53:D55"/>
    <mergeCell ref="E53:E55"/>
    <mergeCell ref="F53:F55"/>
    <mergeCell ref="K53:K55"/>
    <mergeCell ref="F42:F44"/>
    <mergeCell ref="K42:K44"/>
    <mergeCell ref="L42:L44"/>
    <mergeCell ref="A45:A52"/>
    <mergeCell ref="B45:B52"/>
    <mergeCell ref="C45:C52"/>
    <mergeCell ref="D45:D52"/>
    <mergeCell ref="E45:E52"/>
    <mergeCell ref="F45:F52"/>
    <mergeCell ref="K45:K52"/>
    <mergeCell ref="F38:F41"/>
    <mergeCell ref="K38:K41"/>
    <mergeCell ref="L38:L41"/>
    <mergeCell ref="I39:I41"/>
    <mergeCell ref="J39:J41"/>
    <mergeCell ref="A42:A44"/>
    <mergeCell ref="B42:B44"/>
    <mergeCell ref="C42:C44"/>
    <mergeCell ref="D42:D44"/>
    <mergeCell ref="E42:E44"/>
    <mergeCell ref="F35:F37"/>
    <mergeCell ref="K35:K37"/>
    <mergeCell ref="L35:L37"/>
    <mergeCell ref="I36:I37"/>
    <mergeCell ref="J36:J37"/>
    <mergeCell ref="A38:A41"/>
    <mergeCell ref="B38:B41"/>
    <mergeCell ref="C38:C41"/>
    <mergeCell ref="D38:D41"/>
    <mergeCell ref="E38:E41"/>
    <mergeCell ref="F32:F34"/>
    <mergeCell ref="K32:K34"/>
    <mergeCell ref="L32:L34"/>
    <mergeCell ref="I33:I34"/>
    <mergeCell ref="J33:J34"/>
    <mergeCell ref="A35:A37"/>
    <mergeCell ref="B35:B37"/>
    <mergeCell ref="C35:C37"/>
    <mergeCell ref="D35:D37"/>
    <mergeCell ref="E35:E37"/>
    <mergeCell ref="F29:F31"/>
    <mergeCell ref="K29:K31"/>
    <mergeCell ref="L29:L31"/>
    <mergeCell ref="I30:I31"/>
    <mergeCell ref="J30:J31"/>
    <mergeCell ref="A32:A34"/>
    <mergeCell ref="B32:B34"/>
    <mergeCell ref="C32:C34"/>
    <mergeCell ref="D32:D34"/>
    <mergeCell ref="E32:E34"/>
    <mergeCell ref="F24:F28"/>
    <mergeCell ref="K24:K28"/>
    <mergeCell ref="L24:L28"/>
    <mergeCell ref="I25:I28"/>
    <mergeCell ref="J25:J28"/>
    <mergeCell ref="A29:A31"/>
    <mergeCell ref="B29:B31"/>
    <mergeCell ref="C29:C31"/>
    <mergeCell ref="D29:D31"/>
    <mergeCell ref="E29:E31"/>
    <mergeCell ref="F21:F23"/>
    <mergeCell ref="K21:K23"/>
    <mergeCell ref="L21:L23"/>
    <mergeCell ref="I22:I23"/>
    <mergeCell ref="J22:J23"/>
    <mergeCell ref="A24:A28"/>
    <mergeCell ref="B24:B28"/>
    <mergeCell ref="C24:C28"/>
    <mergeCell ref="D24:D28"/>
    <mergeCell ref="E24:E28"/>
    <mergeCell ref="F16:F20"/>
    <mergeCell ref="K16:K20"/>
    <mergeCell ref="L16:L20"/>
    <mergeCell ref="I17:I20"/>
    <mergeCell ref="J17:J20"/>
    <mergeCell ref="A21:A23"/>
    <mergeCell ref="B21:B23"/>
    <mergeCell ref="C21:C23"/>
    <mergeCell ref="D21:D23"/>
    <mergeCell ref="E21:E23"/>
    <mergeCell ref="F12:F15"/>
    <mergeCell ref="K12:K15"/>
    <mergeCell ref="L12:L15"/>
    <mergeCell ref="I14:I15"/>
    <mergeCell ref="J14:J15"/>
    <mergeCell ref="A16:A20"/>
    <mergeCell ref="B16:B20"/>
    <mergeCell ref="C16:C20"/>
    <mergeCell ref="D16:D20"/>
    <mergeCell ref="E16:E20"/>
    <mergeCell ref="F9:F11"/>
    <mergeCell ref="K9:K11"/>
    <mergeCell ref="L9:L11"/>
    <mergeCell ref="I10:I11"/>
    <mergeCell ref="J10:J11"/>
    <mergeCell ref="A12:A15"/>
    <mergeCell ref="B12:B15"/>
    <mergeCell ref="C12:C15"/>
    <mergeCell ref="D12:D15"/>
    <mergeCell ref="E12:E15"/>
    <mergeCell ref="A7:B7"/>
    <mergeCell ref="A9:A11"/>
    <mergeCell ref="B9:B11"/>
    <mergeCell ref="C9:C11"/>
    <mergeCell ref="D9:D11"/>
    <mergeCell ref="E9:E11"/>
    <mergeCell ref="A2:L2"/>
    <mergeCell ref="A3:L3"/>
    <mergeCell ref="A4:B6"/>
    <mergeCell ref="C4:E5"/>
    <mergeCell ref="F4:F6"/>
    <mergeCell ref="G4:L4"/>
    <mergeCell ref="G5:H5"/>
    <mergeCell ref="I5:J5"/>
    <mergeCell ref="K5:L5"/>
  </mergeCells>
  <printOptions/>
  <pageMargins left="0.2362204724409449" right="0.1968503937007874" top="0.64" bottom="0.43" header="0.37" footer="0.59"/>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dimension ref="A1:I50"/>
  <sheetViews>
    <sheetView zoomScalePageLayoutView="0" workbookViewId="0" topLeftCell="A1">
      <selection activeCell="N12" sqref="N12"/>
    </sheetView>
  </sheetViews>
  <sheetFormatPr defaultColWidth="9.33203125" defaultRowHeight="11.25"/>
  <cols>
    <col min="4" max="4" width="21.83203125" style="0" customWidth="1"/>
    <col min="5" max="9" width="18.83203125" style="0" customWidth="1"/>
  </cols>
  <sheetData>
    <row r="1" spans="1:9" ht="14.25">
      <c r="A1" s="152" t="s">
        <v>398</v>
      </c>
      <c r="B1" s="152"/>
      <c r="C1" s="152"/>
      <c r="D1" s="152"/>
      <c r="E1" s="152"/>
      <c r="F1" s="152"/>
      <c r="G1" s="152"/>
      <c r="H1" s="152"/>
      <c r="I1" s="152"/>
    </row>
    <row r="2" spans="1:9" ht="20.25">
      <c r="A2" s="153" t="s">
        <v>399</v>
      </c>
      <c r="B2" s="153"/>
      <c r="C2" s="153"/>
      <c r="D2" s="153"/>
      <c r="E2" s="153"/>
      <c r="F2" s="153"/>
      <c r="G2" s="153"/>
      <c r="H2" s="153"/>
      <c r="I2" s="153"/>
    </row>
    <row r="3" spans="1:9" ht="14.25">
      <c r="A3" s="154" t="s">
        <v>400</v>
      </c>
      <c r="B3" s="154"/>
      <c r="C3" s="154"/>
      <c r="D3" s="154"/>
      <c r="E3" s="154"/>
      <c r="F3" s="154"/>
      <c r="G3" s="154"/>
      <c r="H3" s="154"/>
      <c r="I3" s="154"/>
    </row>
    <row r="4" spans="1:9" ht="14.25">
      <c r="A4" s="155"/>
      <c r="B4" s="156"/>
      <c r="C4" s="157"/>
      <c r="D4" s="157"/>
      <c r="E4" s="152"/>
      <c r="F4" s="152"/>
      <c r="G4" s="152"/>
      <c r="H4" s="152"/>
      <c r="I4" s="152"/>
    </row>
    <row r="5" spans="1:9" ht="14.25">
      <c r="A5" s="158" t="s">
        <v>401</v>
      </c>
      <c r="B5" s="159"/>
      <c r="C5" s="159"/>
      <c r="D5" s="160"/>
      <c r="E5" s="160"/>
      <c r="F5" s="160"/>
      <c r="G5" s="160"/>
      <c r="H5" s="160"/>
      <c r="I5" s="160"/>
    </row>
    <row r="6" spans="1:9" ht="14.25">
      <c r="A6" s="161" t="s">
        <v>402</v>
      </c>
      <c r="B6" s="162"/>
      <c r="C6" s="162"/>
      <c r="D6" s="163"/>
      <c r="E6" s="163"/>
      <c r="F6" s="163"/>
      <c r="G6" s="163"/>
      <c r="H6" s="163"/>
      <c r="I6" s="163"/>
    </row>
    <row r="7" spans="1:9" ht="42.75">
      <c r="A7" s="161" t="s">
        <v>403</v>
      </c>
      <c r="B7" s="162"/>
      <c r="C7" s="164"/>
      <c r="D7" s="165" t="s">
        <v>404</v>
      </c>
      <c r="E7" s="165" t="s">
        <v>405</v>
      </c>
      <c r="F7" s="161" t="s">
        <v>406</v>
      </c>
      <c r="G7" s="164"/>
      <c r="H7" s="161" t="s">
        <v>407</v>
      </c>
      <c r="I7" s="164"/>
    </row>
    <row r="8" spans="1:9" ht="13.5">
      <c r="A8" s="166" t="s">
        <v>408</v>
      </c>
      <c r="B8" s="167" t="s">
        <v>409</v>
      </c>
      <c r="C8" s="167"/>
      <c r="D8" s="167"/>
      <c r="E8" s="168"/>
      <c r="F8" s="169"/>
      <c r="G8" s="169"/>
      <c r="H8" s="169"/>
      <c r="I8" s="170"/>
    </row>
    <row r="9" spans="1:9" ht="13.5">
      <c r="A9" s="171"/>
      <c r="B9" s="167" t="s">
        <v>410</v>
      </c>
      <c r="C9" s="172"/>
      <c r="D9" s="172"/>
      <c r="E9" s="168"/>
      <c r="F9" s="169"/>
      <c r="G9" s="169"/>
      <c r="H9" s="169"/>
      <c r="I9" s="170"/>
    </row>
    <row r="10" spans="1:9" ht="13.5">
      <c r="A10" s="171"/>
      <c r="B10" s="171" t="s">
        <v>411</v>
      </c>
      <c r="C10" s="171"/>
      <c r="D10" s="171"/>
      <c r="E10" s="173" t="s">
        <v>412</v>
      </c>
      <c r="F10" s="174"/>
      <c r="G10" s="174"/>
      <c r="H10" s="174"/>
      <c r="I10" s="175"/>
    </row>
    <row r="11" spans="1:9" ht="13.5">
      <c r="A11" s="171"/>
      <c r="B11" s="171" t="s">
        <v>413</v>
      </c>
      <c r="C11" s="171"/>
      <c r="D11" s="171"/>
      <c r="E11" s="168"/>
      <c r="F11" s="169"/>
      <c r="G11" s="169"/>
      <c r="H11" s="169"/>
      <c r="I11" s="170"/>
    </row>
    <row r="12" spans="1:9" ht="13.5">
      <c r="A12" s="171"/>
      <c r="B12" s="171" t="s">
        <v>414</v>
      </c>
      <c r="C12" s="171"/>
      <c r="D12" s="171"/>
      <c r="E12" s="168"/>
      <c r="F12" s="169"/>
      <c r="G12" s="169"/>
      <c r="H12" s="169"/>
      <c r="I12" s="170"/>
    </row>
    <row r="13" spans="1:9" ht="13.5">
      <c r="A13" s="171"/>
      <c r="B13" s="176" t="s">
        <v>415</v>
      </c>
      <c r="C13" s="176"/>
      <c r="D13" s="176"/>
      <c r="E13" s="177"/>
      <c r="F13" s="178"/>
      <c r="G13" s="178"/>
      <c r="H13" s="178"/>
      <c r="I13" s="179"/>
    </row>
    <row r="14" spans="1:9" ht="13.5">
      <c r="A14" s="171"/>
      <c r="B14" s="171" t="s">
        <v>416</v>
      </c>
      <c r="C14" s="171"/>
      <c r="D14" s="171"/>
      <c r="E14" s="168"/>
      <c r="F14" s="169"/>
      <c r="G14" s="169"/>
      <c r="H14" s="169"/>
      <c r="I14" s="170"/>
    </row>
    <row r="15" spans="1:9" ht="42.75">
      <c r="A15" s="163" t="s">
        <v>417</v>
      </c>
      <c r="B15" s="180"/>
      <c r="C15" s="180"/>
      <c r="D15" s="181" t="s">
        <v>418</v>
      </c>
      <c r="E15" s="181"/>
      <c r="F15" s="182" t="s">
        <v>419</v>
      </c>
      <c r="G15" s="182"/>
      <c r="H15" s="183"/>
      <c r="I15" s="183"/>
    </row>
    <row r="16" spans="1:9" ht="57">
      <c r="A16" s="180"/>
      <c r="B16" s="180"/>
      <c r="C16" s="180"/>
      <c r="D16" s="181" t="s">
        <v>420</v>
      </c>
      <c r="E16" s="181"/>
      <c r="F16" s="182" t="s">
        <v>420</v>
      </c>
      <c r="G16" s="182"/>
      <c r="H16" s="183"/>
      <c r="I16" s="183"/>
    </row>
    <row r="17" spans="1:9" ht="42.75">
      <c r="A17" s="180"/>
      <c r="B17" s="180"/>
      <c r="C17" s="180"/>
      <c r="D17" s="181" t="s">
        <v>421</v>
      </c>
      <c r="E17" s="181"/>
      <c r="F17" s="182" t="s">
        <v>422</v>
      </c>
      <c r="G17" s="182"/>
      <c r="H17" s="183"/>
      <c r="I17" s="183"/>
    </row>
    <row r="18" spans="1:9" ht="14.25">
      <c r="A18" s="160" t="s">
        <v>423</v>
      </c>
      <c r="B18" s="163" t="s">
        <v>424</v>
      </c>
      <c r="C18" s="163"/>
      <c r="D18" s="163"/>
      <c r="E18" s="163"/>
      <c r="F18" s="163" t="s">
        <v>425</v>
      </c>
      <c r="G18" s="163"/>
      <c r="H18" s="163"/>
      <c r="I18" s="163"/>
    </row>
    <row r="19" spans="1:9" ht="14.25">
      <c r="A19" s="160"/>
      <c r="B19" s="184" t="s">
        <v>426</v>
      </c>
      <c r="C19" s="184"/>
      <c r="D19" s="184"/>
      <c r="E19" s="184"/>
      <c r="F19" s="184"/>
      <c r="G19" s="184"/>
      <c r="H19" s="185"/>
      <c r="I19" s="185"/>
    </row>
    <row r="20" spans="1:9" ht="71.25">
      <c r="A20" s="163" t="s">
        <v>427</v>
      </c>
      <c r="B20" s="186" t="s">
        <v>428</v>
      </c>
      <c r="C20" s="165" t="s">
        <v>429</v>
      </c>
      <c r="D20" s="165" t="s">
        <v>430</v>
      </c>
      <c r="E20" s="165" t="s">
        <v>431</v>
      </c>
      <c r="F20" s="165" t="s">
        <v>429</v>
      </c>
      <c r="G20" s="163" t="s">
        <v>430</v>
      </c>
      <c r="H20" s="163"/>
      <c r="I20" s="165" t="s">
        <v>431</v>
      </c>
    </row>
    <row r="21" spans="1:9" ht="28.5">
      <c r="A21" s="163"/>
      <c r="B21" s="163" t="s">
        <v>432</v>
      </c>
      <c r="C21" s="163" t="s">
        <v>433</v>
      </c>
      <c r="D21" s="181" t="s">
        <v>434</v>
      </c>
      <c r="E21" s="187"/>
      <c r="F21" s="163" t="s">
        <v>433</v>
      </c>
      <c r="G21" s="182" t="s">
        <v>434</v>
      </c>
      <c r="H21" s="182"/>
      <c r="I21" s="187"/>
    </row>
    <row r="22" spans="1:9" ht="28.5">
      <c r="A22" s="163"/>
      <c r="B22" s="163"/>
      <c r="C22" s="163"/>
      <c r="D22" s="181" t="s">
        <v>435</v>
      </c>
      <c r="E22" s="187"/>
      <c r="F22" s="163"/>
      <c r="G22" s="182" t="s">
        <v>435</v>
      </c>
      <c r="H22" s="182"/>
      <c r="I22" s="187"/>
    </row>
    <row r="23" spans="1:9" ht="14.25">
      <c r="A23" s="163"/>
      <c r="B23" s="163"/>
      <c r="C23" s="163"/>
      <c r="D23" s="181" t="s">
        <v>436</v>
      </c>
      <c r="E23" s="187"/>
      <c r="F23" s="163"/>
      <c r="G23" s="182" t="s">
        <v>436</v>
      </c>
      <c r="H23" s="182"/>
      <c r="I23" s="187"/>
    </row>
    <row r="24" spans="1:9" ht="28.5">
      <c r="A24" s="163"/>
      <c r="B24" s="163"/>
      <c r="C24" s="163" t="s">
        <v>437</v>
      </c>
      <c r="D24" s="181" t="s">
        <v>434</v>
      </c>
      <c r="E24" s="187"/>
      <c r="F24" s="163" t="s">
        <v>437</v>
      </c>
      <c r="G24" s="182" t="s">
        <v>434</v>
      </c>
      <c r="H24" s="182"/>
      <c r="I24" s="187"/>
    </row>
    <row r="25" spans="1:9" ht="28.5">
      <c r="A25" s="163"/>
      <c r="B25" s="163"/>
      <c r="C25" s="163"/>
      <c r="D25" s="181" t="s">
        <v>435</v>
      </c>
      <c r="E25" s="187"/>
      <c r="F25" s="163"/>
      <c r="G25" s="182" t="s">
        <v>435</v>
      </c>
      <c r="H25" s="182"/>
      <c r="I25" s="187"/>
    </row>
    <row r="26" spans="1:9" ht="14.25">
      <c r="A26" s="163"/>
      <c r="B26" s="163"/>
      <c r="C26" s="163"/>
      <c r="D26" s="181" t="s">
        <v>436</v>
      </c>
      <c r="E26" s="187"/>
      <c r="F26" s="163"/>
      <c r="G26" s="182" t="s">
        <v>436</v>
      </c>
      <c r="H26" s="182"/>
      <c r="I26" s="187"/>
    </row>
    <row r="27" spans="1:9" ht="28.5">
      <c r="A27" s="163"/>
      <c r="B27" s="163"/>
      <c r="C27" s="163" t="s">
        <v>438</v>
      </c>
      <c r="D27" s="181" t="s">
        <v>434</v>
      </c>
      <c r="E27" s="187"/>
      <c r="F27" s="163" t="s">
        <v>438</v>
      </c>
      <c r="G27" s="182" t="s">
        <v>434</v>
      </c>
      <c r="H27" s="182"/>
      <c r="I27" s="187"/>
    </row>
    <row r="28" spans="1:9" ht="28.5">
      <c r="A28" s="163"/>
      <c r="B28" s="163"/>
      <c r="C28" s="163"/>
      <c r="D28" s="181" t="s">
        <v>435</v>
      </c>
      <c r="E28" s="187"/>
      <c r="F28" s="163"/>
      <c r="G28" s="182" t="s">
        <v>435</v>
      </c>
      <c r="H28" s="182"/>
      <c r="I28" s="187"/>
    </row>
    <row r="29" spans="1:9" ht="14.25">
      <c r="A29" s="163"/>
      <c r="B29" s="163"/>
      <c r="C29" s="163"/>
      <c r="D29" s="181" t="s">
        <v>436</v>
      </c>
      <c r="E29" s="187"/>
      <c r="F29" s="163"/>
      <c r="G29" s="182" t="s">
        <v>436</v>
      </c>
      <c r="H29" s="182"/>
      <c r="I29" s="187"/>
    </row>
    <row r="30" spans="1:9" ht="28.5">
      <c r="A30" s="163"/>
      <c r="B30" s="163"/>
      <c r="C30" s="163" t="s">
        <v>439</v>
      </c>
      <c r="D30" s="181" t="s">
        <v>434</v>
      </c>
      <c r="E30" s="187"/>
      <c r="F30" s="163" t="s">
        <v>439</v>
      </c>
      <c r="G30" s="182" t="s">
        <v>434</v>
      </c>
      <c r="H30" s="182"/>
      <c r="I30" s="187"/>
    </row>
    <row r="31" spans="1:9" ht="28.5">
      <c r="A31" s="163"/>
      <c r="B31" s="163"/>
      <c r="C31" s="163"/>
      <c r="D31" s="181" t="s">
        <v>435</v>
      </c>
      <c r="E31" s="187"/>
      <c r="F31" s="163"/>
      <c r="G31" s="182" t="s">
        <v>435</v>
      </c>
      <c r="H31" s="182"/>
      <c r="I31" s="187"/>
    </row>
    <row r="32" spans="1:9" ht="14.25">
      <c r="A32" s="163"/>
      <c r="B32" s="163"/>
      <c r="C32" s="163"/>
      <c r="D32" s="181" t="s">
        <v>436</v>
      </c>
      <c r="E32" s="187"/>
      <c r="F32" s="163"/>
      <c r="G32" s="182" t="s">
        <v>436</v>
      </c>
      <c r="H32" s="182"/>
      <c r="I32" s="187"/>
    </row>
    <row r="33" spans="1:9" ht="14.25">
      <c r="A33" s="163"/>
      <c r="B33" s="163"/>
      <c r="C33" s="165" t="s">
        <v>440</v>
      </c>
      <c r="D33" s="187"/>
      <c r="E33" s="165"/>
      <c r="F33" s="165" t="s">
        <v>440</v>
      </c>
      <c r="G33" s="182"/>
      <c r="H33" s="182"/>
      <c r="I33" s="187"/>
    </row>
    <row r="34" spans="1:9" ht="28.5">
      <c r="A34" s="163"/>
      <c r="B34" s="163" t="s">
        <v>441</v>
      </c>
      <c r="C34" s="163" t="s">
        <v>442</v>
      </c>
      <c r="D34" s="181" t="s">
        <v>434</v>
      </c>
      <c r="E34" s="187"/>
      <c r="F34" s="163" t="s">
        <v>442</v>
      </c>
      <c r="G34" s="182" t="s">
        <v>434</v>
      </c>
      <c r="H34" s="182"/>
      <c r="I34" s="187"/>
    </row>
    <row r="35" spans="1:9" ht="28.5">
      <c r="A35" s="163"/>
      <c r="B35" s="163"/>
      <c r="C35" s="163"/>
      <c r="D35" s="181" t="s">
        <v>435</v>
      </c>
      <c r="E35" s="187"/>
      <c r="F35" s="163"/>
      <c r="G35" s="182" t="s">
        <v>435</v>
      </c>
      <c r="H35" s="182"/>
      <c r="I35" s="187"/>
    </row>
    <row r="36" spans="1:9" ht="14.25">
      <c r="A36" s="163"/>
      <c r="B36" s="163"/>
      <c r="C36" s="163"/>
      <c r="D36" s="181" t="s">
        <v>436</v>
      </c>
      <c r="E36" s="187"/>
      <c r="F36" s="163"/>
      <c r="G36" s="182" t="s">
        <v>436</v>
      </c>
      <c r="H36" s="182"/>
      <c r="I36" s="187"/>
    </row>
    <row r="37" spans="1:9" ht="28.5">
      <c r="A37" s="163"/>
      <c r="B37" s="163"/>
      <c r="C37" s="163" t="s">
        <v>443</v>
      </c>
      <c r="D37" s="181" t="s">
        <v>434</v>
      </c>
      <c r="E37" s="187"/>
      <c r="F37" s="163" t="s">
        <v>443</v>
      </c>
      <c r="G37" s="182" t="s">
        <v>434</v>
      </c>
      <c r="H37" s="182"/>
      <c r="I37" s="187"/>
    </row>
    <row r="38" spans="1:9" ht="28.5">
      <c r="A38" s="163"/>
      <c r="B38" s="163"/>
      <c r="C38" s="163"/>
      <c r="D38" s="181" t="s">
        <v>435</v>
      </c>
      <c r="E38" s="187"/>
      <c r="F38" s="163"/>
      <c r="G38" s="182" t="s">
        <v>435</v>
      </c>
      <c r="H38" s="182"/>
      <c r="I38" s="187"/>
    </row>
    <row r="39" spans="1:9" ht="14.25">
      <c r="A39" s="163"/>
      <c r="B39" s="163"/>
      <c r="C39" s="163"/>
      <c r="D39" s="181" t="s">
        <v>436</v>
      </c>
      <c r="E39" s="187"/>
      <c r="F39" s="163"/>
      <c r="G39" s="182" t="s">
        <v>436</v>
      </c>
      <c r="H39" s="182"/>
      <c r="I39" s="187"/>
    </row>
    <row r="40" spans="1:9" ht="28.5">
      <c r="A40" s="163"/>
      <c r="B40" s="163"/>
      <c r="C40" s="163" t="s">
        <v>444</v>
      </c>
      <c r="D40" s="181" t="s">
        <v>434</v>
      </c>
      <c r="E40" s="187"/>
      <c r="F40" s="163" t="s">
        <v>444</v>
      </c>
      <c r="G40" s="182" t="s">
        <v>434</v>
      </c>
      <c r="H40" s="182"/>
      <c r="I40" s="187"/>
    </row>
    <row r="41" spans="1:9" ht="28.5">
      <c r="A41" s="163"/>
      <c r="B41" s="163"/>
      <c r="C41" s="163"/>
      <c r="D41" s="181" t="s">
        <v>435</v>
      </c>
      <c r="E41" s="187"/>
      <c r="F41" s="163"/>
      <c r="G41" s="182" t="s">
        <v>435</v>
      </c>
      <c r="H41" s="182"/>
      <c r="I41" s="187"/>
    </row>
    <row r="42" spans="1:9" ht="14.25">
      <c r="A42" s="163"/>
      <c r="B42" s="163"/>
      <c r="C42" s="163"/>
      <c r="D42" s="181" t="s">
        <v>436</v>
      </c>
      <c r="E42" s="187"/>
      <c r="F42" s="163"/>
      <c r="G42" s="182" t="s">
        <v>436</v>
      </c>
      <c r="H42" s="182"/>
      <c r="I42" s="187"/>
    </row>
    <row r="43" spans="1:9" ht="28.5">
      <c r="A43" s="163"/>
      <c r="B43" s="163"/>
      <c r="C43" s="163" t="s">
        <v>445</v>
      </c>
      <c r="D43" s="181" t="s">
        <v>434</v>
      </c>
      <c r="E43" s="187"/>
      <c r="F43" s="163" t="s">
        <v>445</v>
      </c>
      <c r="G43" s="182" t="s">
        <v>434</v>
      </c>
      <c r="H43" s="182"/>
      <c r="I43" s="187"/>
    </row>
    <row r="44" spans="1:9" ht="28.5">
      <c r="A44" s="163"/>
      <c r="B44" s="163"/>
      <c r="C44" s="163"/>
      <c r="D44" s="181" t="s">
        <v>435</v>
      </c>
      <c r="E44" s="187"/>
      <c r="F44" s="163"/>
      <c r="G44" s="182" t="s">
        <v>435</v>
      </c>
      <c r="H44" s="182"/>
      <c r="I44" s="187"/>
    </row>
    <row r="45" spans="1:9" ht="14.25">
      <c r="A45" s="163"/>
      <c r="B45" s="163"/>
      <c r="C45" s="163"/>
      <c r="D45" s="181" t="s">
        <v>436</v>
      </c>
      <c r="E45" s="187"/>
      <c r="F45" s="163"/>
      <c r="G45" s="182" t="s">
        <v>436</v>
      </c>
      <c r="H45" s="182"/>
      <c r="I45" s="187"/>
    </row>
    <row r="46" spans="1:9" ht="14.25">
      <c r="A46" s="163"/>
      <c r="B46" s="163"/>
      <c r="C46" s="165" t="s">
        <v>440</v>
      </c>
      <c r="D46" s="187"/>
      <c r="E46" s="187"/>
      <c r="F46" s="165" t="s">
        <v>440</v>
      </c>
      <c r="G46" s="182"/>
      <c r="H46" s="182"/>
      <c r="I46" s="187"/>
    </row>
    <row r="47" spans="1:9" ht="28.5">
      <c r="A47" s="163"/>
      <c r="B47" s="163" t="s">
        <v>446</v>
      </c>
      <c r="C47" s="163" t="s">
        <v>446</v>
      </c>
      <c r="D47" s="181" t="s">
        <v>434</v>
      </c>
      <c r="E47" s="188"/>
      <c r="F47" s="163" t="s">
        <v>446</v>
      </c>
      <c r="G47" s="182" t="s">
        <v>434</v>
      </c>
      <c r="H47" s="182"/>
      <c r="I47" s="187"/>
    </row>
    <row r="48" spans="1:9" ht="28.5">
      <c r="A48" s="163"/>
      <c r="B48" s="163"/>
      <c r="C48" s="163"/>
      <c r="D48" s="181" t="s">
        <v>435</v>
      </c>
      <c r="E48" s="165"/>
      <c r="F48" s="163"/>
      <c r="G48" s="182" t="s">
        <v>435</v>
      </c>
      <c r="H48" s="182"/>
      <c r="I48" s="187"/>
    </row>
    <row r="49" spans="1:9" ht="14.25">
      <c r="A49" s="163"/>
      <c r="B49" s="163"/>
      <c r="C49" s="163"/>
      <c r="D49" s="181" t="s">
        <v>436</v>
      </c>
      <c r="E49" s="165"/>
      <c r="F49" s="163"/>
      <c r="G49" s="182" t="s">
        <v>436</v>
      </c>
      <c r="H49" s="182"/>
      <c r="I49" s="187"/>
    </row>
    <row r="50" spans="1:9" ht="14.25">
      <c r="A50" s="163"/>
      <c r="B50" s="163"/>
      <c r="C50" s="165" t="s">
        <v>440</v>
      </c>
      <c r="D50" s="187"/>
      <c r="E50" s="165"/>
      <c r="F50" s="165" t="s">
        <v>440</v>
      </c>
      <c r="G50" s="182"/>
      <c r="H50" s="182"/>
      <c r="I50" s="187"/>
    </row>
  </sheetData>
  <sheetProtection/>
  <mergeCells count="87">
    <mergeCell ref="B47:B50"/>
    <mergeCell ref="C47:C49"/>
    <mergeCell ref="F47:F49"/>
    <mergeCell ref="G47:H47"/>
    <mergeCell ref="G48:H48"/>
    <mergeCell ref="G49:H49"/>
    <mergeCell ref="G50:H50"/>
    <mergeCell ref="C43:C45"/>
    <mergeCell ref="F43:F45"/>
    <mergeCell ref="G43:H43"/>
    <mergeCell ref="G44:H44"/>
    <mergeCell ref="G45:H45"/>
    <mergeCell ref="G46:H46"/>
    <mergeCell ref="G38:H38"/>
    <mergeCell ref="G39:H39"/>
    <mergeCell ref="C40:C42"/>
    <mergeCell ref="F40:F42"/>
    <mergeCell ref="G40:H40"/>
    <mergeCell ref="G41:H41"/>
    <mergeCell ref="G42:H42"/>
    <mergeCell ref="G33:H33"/>
    <mergeCell ref="B34:B46"/>
    <mergeCell ref="C34:C36"/>
    <mergeCell ref="F34:F36"/>
    <mergeCell ref="G34:H34"/>
    <mergeCell ref="G35:H35"/>
    <mergeCell ref="G36:H36"/>
    <mergeCell ref="C37:C39"/>
    <mergeCell ref="F37:F39"/>
    <mergeCell ref="G37:H37"/>
    <mergeCell ref="C27:C29"/>
    <mergeCell ref="F27:F29"/>
    <mergeCell ref="G27:H27"/>
    <mergeCell ref="G28:H28"/>
    <mergeCell ref="G29:H29"/>
    <mergeCell ref="C30:C32"/>
    <mergeCell ref="F30:F32"/>
    <mergeCell ref="G30:H30"/>
    <mergeCell ref="G31:H31"/>
    <mergeCell ref="G32:H32"/>
    <mergeCell ref="G21:H21"/>
    <mergeCell ref="G22:H22"/>
    <mergeCell ref="G23:H23"/>
    <mergeCell ref="C24:C26"/>
    <mergeCell ref="F24:F26"/>
    <mergeCell ref="G24:H24"/>
    <mergeCell ref="G25:H25"/>
    <mergeCell ref="G26:H26"/>
    <mergeCell ref="A18:A19"/>
    <mergeCell ref="B18:E18"/>
    <mergeCell ref="F18:I18"/>
    <mergeCell ref="B19:E19"/>
    <mergeCell ref="F19:I19"/>
    <mergeCell ref="A20:A50"/>
    <mergeCell ref="G20:H20"/>
    <mergeCell ref="B21:B33"/>
    <mergeCell ref="C21:C23"/>
    <mergeCell ref="F21:F23"/>
    <mergeCell ref="A15:C17"/>
    <mergeCell ref="F15:G15"/>
    <mergeCell ref="H15:I15"/>
    <mergeCell ref="F16:G16"/>
    <mergeCell ref="H16:I16"/>
    <mergeCell ref="F17:G17"/>
    <mergeCell ref="H17:I17"/>
    <mergeCell ref="B12:D12"/>
    <mergeCell ref="E12:I12"/>
    <mergeCell ref="B13:D13"/>
    <mergeCell ref="E13:I13"/>
    <mergeCell ref="B14:D14"/>
    <mergeCell ref="E14:I14"/>
    <mergeCell ref="A7:C7"/>
    <mergeCell ref="F7:G7"/>
    <mergeCell ref="H7:I7"/>
    <mergeCell ref="A8:A14"/>
    <mergeCell ref="E8:I8"/>
    <mergeCell ref="E9:I9"/>
    <mergeCell ref="B10:D10"/>
    <mergeCell ref="E10:I10"/>
    <mergeCell ref="B11:D11"/>
    <mergeCell ref="E11:I11"/>
    <mergeCell ref="A2:I2"/>
    <mergeCell ref="A3:I3"/>
    <mergeCell ref="A5:C5"/>
    <mergeCell ref="D5:I5"/>
    <mergeCell ref="A6:C6"/>
    <mergeCell ref="D6:I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42"/>
  <sheetViews>
    <sheetView showGridLines="0" showZeros="0" zoomScalePageLayoutView="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customWidth="1"/>
  </cols>
  <sheetData>
    <row r="1" spans="1:4" ht="20.25" customHeight="1">
      <c r="A1" s="7"/>
      <c r="B1" s="7"/>
      <c r="C1" s="7"/>
      <c r="D1" s="8" t="s">
        <v>3</v>
      </c>
    </row>
    <row r="2" spans="1:4" ht="20.25" customHeight="1">
      <c r="A2" s="92" t="s">
        <v>4</v>
      </c>
      <c r="B2" s="92"/>
      <c r="C2" s="92"/>
      <c r="D2" s="92"/>
    </row>
    <row r="3" spans="1:4" ht="20.25" customHeight="1">
      <c r="A3" s="9" t="s">
        <v>0</v>
      </c>
      <c r="B3" s="9"/>
      <c r="C3" s="10"/>
      <c r="D3" s="11" t="s">
        <v>5</v>
      </c>
    </row>
    <row r="4" spans="1:4" ht="20.25" customHeight="1">
      <c r="A4" s="93" t="s">
        <v>6</v>
      </c>
      <c r="B4" s="94"/>
      <c r="C4" s="93" t="s">
        <v>7</v>
      </c>
      <c r="D4" s="94"/>
    </row>
    <row r="5" spans="1:4" ht="20.25" customHeight="1">
      <c r="A5" s="12" t="s">
        <v>8</v>
      </c>
      <c r="B5" s="12" t="s">
        <v>9</v>
      </c>
      <c r="C5" s="12" t="s">
        <v>8</v>
      </c>
      <c r="D5" s="13" t="s">
        <v>9</v>
      </c>
    </row>
    <row r="6" spans="1:4" ht="20.25" customHeight="1">
      <c r="A6" s="14" t="s">
        <v>10</v>
      </c>
      <c r="B6" s="15">
        <v>75386.95</v>
      </c>
      <c r="C6" s="14" t="s">
        <v>11</v>
      </c>
      <c r="D6" s="15">
        <v>0</v>
      </c>
    </row>
    <row r="7" spans="1:4" ht="20.25" customHeight="1">
      <c r="A7" s="14" t="s">
        <v>12</v>
      </c>
      <c r="B7" s="16">
        <v>0</v>
      </c>
      <c r="C7" s="14" t="s">
        <v>13</v>
      </c>
      <c r="D7" s="15">
        <v>0</v>
      </c>
    </row>
    <row r="8" spans="1:4" ht="20.25" customHeight="1">
      <c r="A8" s="17" t="s">
        <v>14</v>
      </c>
      <c r="B8" s="15">
        <v>0</v>
      </c>
      <c r="C8" s="18" t="s">
        <v>15</v>
      </c>
      <c r="D8" s="15">
        <v>0</v>
      </c>
    </row>
    <row r="9" spans="1:4" ht="20.25" customHeight="1">
      <c r="A9" s="14" t="s">
        <v>16</v>
      </c>
      <c r="B9" s="19">
        <v>168.1</v>
      </c>
      <c r="C9" s="14" t="s">
        <v>17</v>
      </c>
      <c r="D9" s="15">
        <v>94841.63</v>
      </c>
    </row>
    <row r="10" spans="1:4" ht="20.25" customHeight="1">
      <c r="A10" s="14" t="s">
        <v>18</v>
      </c>
      <c r="B10" s="15">
        <v>0</v>
      </c>
      <c r="C10" s="14" t="s">
        <v>19</v>
      </c>
      <c r="D10" s="15">
        <v>306.49</v>
      </c>
    </row>
    <row r="11" spans="1:4" ht="20.25" customHeight="1">
      <c r="A11" s="14" t="s">
        <v>20</v>
      </c>
      <c r="B11" s="15">
        <v>2000</v>
      </c>
      <c r="C11" s="14" t="s">
        <v>21</v>
      </c>
      <c r="D11" s="15">
        <v>0</v>
      </c>
    </row>
    <row r="12" spans="1:4" ht="20.25" customHeight="1">
      <c r="A12" s="14"/>
      <c r="B12" s="15"/>
      <c r="C12" s="14" t="s">
        <v>22</v>
      </c>
      <c r="D12" s="15">
        <v>0</v>
      </c>
    </row>
    <row r="13" spans="1:4" ht="20.25" customHeight="1">
      <c r="A13" s="20"/>
      <c r="B13" s="15"/>
      <c r="C13" s="14" t="s">
        <v>23</v>
      </c>
      <c r="D13" s="15">
        <v>2708.68</v>
      </c>
    </row>
    <row r="14" spans="1:4" ht="20.25" customHeight="1">
      <c r="A14" s="20"/>
      <c r="B14" s="15"/>
      <c r="C14" s="14" t="s">
        <v>24</v>
      </c>
      <c r="D14" s="15">
        <v>0</v>
      </c>
    </row>
    <row r="15" spans="1:4" ht="20.25" customHeight="1">
      <c r="A15" s="20"/>
      <c r="B15" s="15"/>
      <c r="C15" s="14" t="s">
        <v>25</v>
      </c>
      <c r="D15" s="15">
        <v>2231.39</v>
      </c>
    </row>
    <row r="16" spans="1:4" ht="20.25" customHeight="1">
      <c r="A16" s="20"/>
      <c r="B16" s="15"/>
      <c r="C16" s="14" t="s">
        <v>26</v>
      </c>
      <c r="D16" s="15">
        <v>0</v>
      </c>
    </row>
    <row r="17" spans="1:4" ht="20.25" customHeight="1">
      <c r="A17" s="20"/>
      <c r="B17" s="15"/>
      <c r="C17" s="14" t="s">
        <v>27</v>
      </c>
      <c r="D17" s="15">
        <v>0</v>
      </c>
    </row>
    <row r="18" spans="1:4" ht="20.25" customHeight="1">
      <c r="A18" s="20"/>
      <c r="B18" s="15"/>
      <c r="C18" s="14" t="s">
        <v>28</v>
      </c>
      <c r="D18" s="15">
        <v>0</v>
      </c>
    </row>
    <row r="19" spans="1:4" ht="20.25" customHeight="1">
      <c r="A19" s="20"/>
      <c r="B19" s="15"/>
      <c r="C19" s="14" t="s">
        <v>29</v>
      </c>
      <c r="D19" s="15">
        <v>0</v>
      </c>
    </row>
    <row r="20" spans="1:4" ht="20.25" customHeight="1">
      <c r="A20" s="20"/>
      <c r="B20" s="15"/>
      <c r="C20" s="14" t="s">
        <v>30</v>
      </c>
      <c r="D20" s="15">
        <v>0</v>
      </c>
    </row>
    <row r="21" spans="1:4" ht="20.25" customHeight="1">
      <c r="A21" s="20"/>
      <c r="B21" s="15"/>
      <c r="C21" s="14" t="s">
        <v>31</v>
      </c>
      <c r="D21" s="15">
        <v>0</v>
      </c>
    </row>
    <row r="22" spans="1:4" ht="20.25" customHeight="1">
      <c r="A22" s="20"/>
      <c r="B22" s="15"/>
      <c r="C22" s="14" t="s">
        <v>32</v>
      </c>
      <c r="D22" s="15">
        <v>0</v>
      </c>
    </row>
    <row r="23" spans="1:4" ht="20.25" customHeight="1">
      <c r="A23" s="20"/>
      <c r="B23" s="15"/>
      <c r="C23" s="14" t="s">
        <v>33</v>
      </c>
      <c r="D23" s="15">
        <v>0</v>
      </c>
    </row>
    <row r="24" spans="1:4" ht="20.25" customHeight="1">
      <c r="A24" s="20"/>
      <c r="B24" s="15"/>
      <c r="C24" s="14" t="s">
        <v>34</v>
      </c>
      <c r="D24" s="15">
        <v>0</v>
      </c>
    </row>
    <row r="25" spans="1:4" ht="20.25" customHeight="1">
      <c r="A25" s="20"/>
      <c r="B25" s="15"/>
      <c r="C25" s="14" t="s">
        <v>35</v>
      </c>
      <c r="D25" s="15">
        <v>4101.93</v>
      </c>
    </row>
    <row r="26" spans="1:4" ht="20.25" customHeight="1">
      <c r="A26" s="14"/>
      <c r="B26" s="15"/>
      <c r="C26" s="14" t="s">
        <v>36</v>
      </c>
      <c r="D26" s="15">
        <v>0</v>
      </c>
    </row>
    <row r="27" spans="1:4" ht="20.25" customHeight="1">
      <c r="A27" s="14"/>
      <c r="B27" s="15"/>
      <c r="C27" s="14" t="s">
        <v>37</v>
      </c>
      <c r="D27" s="15">
        <v>0</v>
      </c>
    </row>
    <row r="28" spans="1:4" ht="20.25" customHeight="1">
      <c r="A28" s="14" t="s">
        <v>38</v>
      </c>
      <c r="B28" s="15"/>
      <c r="C28" s="14" t="s">
        <v>39</v>
      </c>
      <c r="D28" s="15">
        <v>0</v>
      </c>
    </row>
    <row r="29" spans="1:4" ht="20.25" customHeight="1">
      <c r="A29" s="14"/>
      <c r="B29" s="15"/>
      <c r="C29" s="14" t="s">
        <v>40</v>
      </c>
      <c r="D29" s="15">
        <v>0</v>
      </c>
    </row>
    <row r="30" spans="1:4" ht="20.25" customHeight="1">
      <c r="A30" s="14"/>
      <c r="B30" s="15"/>
      <c r="C30" s="14" t="s">
        <v>41</v>
      </c>
      <c r="D30" s="15">
        <v>0</v>
      </c>
    </row>
    <row r="31" spans="1:4" ht="20.25" customHeight="1">
      <c r="A31" s="14"/>
      <c r="B31" s="15"/>
      <c r="C31" s="14" t="s">
        <v>42</v>
      </c>
      <c r="D31" s="15">
        <v>0</v>
      </c>
    </row>
    <row r="32" spans="1:4" ht="20.25" customHeight="1">
      <c r="A32" s="14"/>
      <c r="B32" s="15"/>
      <c r="C32" s="14" t="s">
        <v>43</v>
      </c>
      <c r="D32" s="15">
        <v>0</v>
      </c>
    </row>
    <row r="33" spans="1:4" ht="20.25" customHeight="1">
      <c r="A33" s="14"/>
      <c r="B33" s="15"/>
      <c r="C33" s="14" t="s">
        <v>44</v>
      </c>
      <c r="D33" s="15">
        <v>0</v>
      </c>
    </row>
    <row r="34" spans="1:4" ht="20.25" customHeight="1">
      <c r="A34" s="14"/>
      <c r="B34" s="15"/>
      <c r="C34" s="14" t="s">
        <v>45</v>
      </c>
      <c r="D34" s="15">
        <v>0</v>
      </c>
    </row>
    <row r="35" spans="1:4" ht="20.25" customHeight="1">
      <c r="A35" s="14"/>
      <c r="B35" s="15"/>
      <c r="C35" s="14"/>
      <c r="D35" s="21"/>
    </row>
    <row r="36" spans="1:4" ht="20.25" customHeight="1">
      <c r="A36" s="22" t="s">
        <v>46</v>
      </c>
      <c r="B36" s="21">
        <f>SUM(B6:B34)</f>
        <v>77555.05</v>
      </c>
      <c r="C36" s="22" t="s">
        <v>47</v>
      </c>
      <c r="D36" s="21">
        <f>SUM(D6:D34)</f>
        <v>104190.12</v>
      </c>
    </row>
    <row r="37" spans="1:4" ht="20.25" customHeight="1">
      <c r="A37" s="14" t="s">
        <v>48</v>
      </c>
      <c r="B37" s="15">
        <v>0</v>
      </c>
      <c r="C37" s="14" t="s">
        <v>49</v>
      </c>
      <c r="D37" s="15">
        <v>0</v>
      </c>
    </row>
    <row r="38" spans="1:4" ht="20.25" customHeight="1">
      <c r="A38" s="14" t="s">
        <v>50</v>
      </c>
      <c r="B38" s="15">
        <v>26635.07</v>
      </c>
      <c r="C38" s="14" t="s">
        <v>51</v>
      </c>
      <c r="D38" s="15">
        <v>0</v>
      </c>
    </row>
    <row r="39" spans="1:4" ht="20.25" customHeight="1">
      <c r="A39" s="14"/>
      <c r="B39" s="15"/>
      <c r="C39" s="14" t="s">
        <v>52</v>
      </c>
      <c r="D39" s="15">
        <v>0</v>
      </c>
    </row>
    <row r="40" spans="1:4" ht="20.25" customHeight="1">
      <c r="A40" s="14"/>
      <c r="B40" s="23"/>
      <c r="C40" s="14"/>
      <c r="D40" s="21"/>
    </row>
    <row r="41" spans="1:4" ht="20.25" customHeight="1">
      <c r="A41" s="22" t="s">
        <v>53</v>
      </c>
      <c r="B41" s="23">
        <f>SUM(B36:B38)</f>
        <v>104190.12</v>
      </c>
      <c r="C41" s="22" t="s">
        <v>54</v>
      </c>
      <c r="D41" s="21">
        <f>SUM(D36,D37,D39)</f>
        <v>104190.12</v>
      </c>
    </row>
    <row r="42" spans="1:4" ht="20.25" customHeight="1">
      <c r="A42" s="24"/>
      <c r="B42" s="25"/>
      <c r="C42" s="26"/>
      <c r="D42" s="7"/>
    </row>
  </sheetData>
  <sheetProtection/>
  <mergeCells count="3">
    <mergeCell ref="A2:D2"/>
    <mergeCell ref="C4:D4"/>
    <mergeCell ref="A4:B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95"/>
  <sheetViews>
    <sheetView showGridLines="0" showZeros="0" zoomScalePageLayoutView="0" workbookViewId="0" topLeftCell="A10">
      <selection activeCell="E25" sqref="E25"/>
    </sheetView>
  </sheetViews>
  <sheetFormatPr defaultColWidth="9.33203125" defaultRowHeight="11.25"/>
  <cols>
    <col min="1" max="1" width="4.83203125" style="0" customWidth="1"/>
    <col min="2" max="3" width="3.66015625" style="0" customWidth="1"/>
    <col min="4" max="4" width="9.16015625" style="0" customWidth="1"/>
    <col min="5" max="5" width="43.16015625"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7"/>
      <c r="B1" s="28"/>
      <c r="C1" s="28"/>
      <c r="D1" s="28"/>
      <c r="E1" s="28"/>
      <c r="F1" s="28"/>
      <c r="G1" s="28"/>
      <c r="H1" s="28"/>
      <c r="I1" s="28"/>
      <c r="J1" s="28"/>
      <c r="K1" s="28"/>
      <c r="L1" s="28"/>
      <c r="M1" s="28"/>
      <c r="N1" s="28"/>
      <c r="O1" s="28"/>
      <c r="P1" s="28"/>
      <c r="Q1" s="28"/>
      <c r="R1" s="28"/>
      <c r="S1" s="29"/>
      <c r="T1" s="30" t="s">
        <v>55</v>
      </c>
    </row>
    <row r="2" spans="1:20" ht="19.5" customHeight="1">
      <c r="A2" s="92" t="s">
        <v>56</v>
      </c>
      <c r="B2" s="92"/>
      <c r="C2" s="92"/>
      <c r="D2" s="92"/>
      <c r="E2" s="92"/>
      <c r="F2" s="92"/>
      <c r="G2" s="92"/>
      <c r="H2" s="92"/>
      <c r="I2" s="92"/>
      <c r="J2" s="92"/>
      <c r="K2" s="92"/>
      <c r="L2" s="92"/>
      <c r="M2" s="92"/>
      <c r="N2" s="92"/>
      <c r="O2" s="92"/>
      <c r="P2" s="92"/>
      <c r="Q2" s="92"/>
      <c r="R2" s="92"/>
      <c r="S2" s="92"/>
      <c r="T2" s="92"/>
    </row>
    <row r="3" spans="1:20" ht="19.5" customHeight="1">
      <c r="A3" s="31" t="s">
        <v>0</v>
      </c>
      <c r="B3" s="31"/>
      <c r="C3" s="31"/>
      <c r="D3" s="31"/>
      <c r="E3" s="31"/>
      <c r="F3" s="32"/>
      <c r="G3" s="32"/>
      <c r="H3" s="32"/>
      <c r="I3" s="32"/>
      <c r="J3" s="33"/>
      <c r="K3" s="33"/>
      <c r="L3" s="33"/>
      <c r="M3" s="33"/>
      <c r="N3" s="33"/>
      <c r="O3" s="33"/>
      <c r="P3" s="33"/>
      <c r="Q3" s="33"/>
      <c r="R3" s="33"/>
      <c r="S3" s="34"/>
      <c r="T3" s="11" t="s">
        <v>5</v>
      </c>
    </row>
    <row r="4" spans="1:20" ht="19.5" customHeight="1">
      <c r="A4" s="102" t="s">
        <v>57</v>
      </c>
      <c r="B4" s="103"/>
      <c r="C4" s="103"/>
      <c r="D4" s="103"/>
      <c r="E4" s="104"/>
      <c r="F4" s="101" t="s">
        <v>58</v>
      </c>
      <c r="G4" s="109" t="s">
        <v>59</v>
      </c>
      <c r="H4" s="95" t="s">
        <v>60</v>
      </c>
      <c r="I4" s="95" t="s">
        <v>61</v>
      </c>
      <c r="J4" s="95" t="s">
        <v>62</v>
      </c>
      <c r="K4" s="95" t="s">
        <v>63</v>
      </c>
      <c r="L4" s="95"/>
      <c r="M4" s="97" t="s">
        <v>64</v>
      </c>
      <c r="N4" s="112" t="s">
        <v>65</v>
      </c>
      <c r="O4" s="113"/>
      <c r="P4" s="113"/>
      <c r="Q4" s="113"/>
      <c r="R4" s="114"/>
      <c r="S4" s="101" t="s">
        <v>66</v>
      </c>
      <c r="T4" s="95" t="s">
        <v>67</v>
      </c>
    </row>
    <row r="5" spans="1:20" ht="19.5" customHeight="1">
      <c r="A5" s="102" t="s">
        <v>68</v>
      </c>
      <c r="B5" s="103"/>
      <c r="C5" s="104"/>
      <c r="D5" s="107" t="s">
        <v>69</v>
      </c>
      <c r="E5" s="111" t="s">
        <v>70</v>
      </c>
      <c r="F5" s="95"/>
      <c r="G5" s="109"/>
      <c r="H5" s="95"/>
      <c r="I5" s="95"/>
      <c r="J5" s="95"/>
      <c r="K5" s="105" t="s">
        <v>71</v>
      </c>
      <c r="L5" s="95" t="s">
        <v>72</v>
      </c>
      <c r="M5" s="98"/>
      <c r="N5" s="100" t="s">
        <v>73</v>
      </c>
      <c r="O5" s="100" t="s">
        <v>74</v>
      </c>
      <c r="P5" s="100" t="s">
        <v>75</v>
      </c>
      <c r="Q5" s="100" t="s">
        <v>76</v>
      </c>
      <c r="R5" s="100" t="s">
        <v>77</v>
      </c>
      <c r="S5" s="95"/>
      <c r="T5" s="95"/>
    </row>
    <row r="6" spans="1:20" ht="30.75" customHeight="1">
      <c r="A6" s="36" t="s">
        <v>78</v>
      </c>
      <c r="B6" s="37" t="s">
        <v>79</v>
      </c>
      <c r="C6" s="38" t="s">
        <v>80</v>
      </c>
      <c r="D6" s="108"/>
      <c r="E6" s="108"/>
      <c r="F6" s="96"/>
      <c r="G6" s="110"/>
      <c r="H6" s="96"/>
      <c r="I6" s="96"/>
      <c r="J6" s="96"/>
      <c r="K6" s="106"/>
      <c r="L6" s="96"/>
      <c r="M6" s="99"/>
      <c r="N6" s="96"/>
      <c r="O6" s="96"/>
      <c r="P6" s="96"/>
      <c r="Q6" s="96"/>
      <c r="R6" s="96"/>
      <c r="S6" s="96"/>
      <c r="T6" s="96"/>
    </row>
    <row r="7" spans="1:20" ht="19.5" customHeight="1">
      <c r="A7" s="41" t="s">
        <v>38</v>
      </c>
      <c r="B7" s="41" t="s">
        <v>38</v>
      </c>
      <c r="C7" s="41" t="s">
        <v>38</v>
      </c>
      <c r="D7" s="41" t="s">
        <v>38</v>
      </c>
      <c r="E7" s="41" t="s">
        <v>58</v>
      </c>
      <c r="F7" s="42">
        <v>104190.12</v>
      </c>
      <c r="G7" s="42">
        <v>26635.07</v>
      </c>
      <c r="H7" s="42">
        <v>75386.95</v>
      </c>
      <c r="I7" s="42">
        <v>0</v>
      </c>
      <c r="J7" s="43">
        <v>0</v>
      </c>
      <c r="K7" s="44">
        <v>168.1</v>
      </c>
      <c r="L7" s="42">
        <v>168.1</v>
      </c>
      <c r="M7" s="43">
        <v>0</v>
      </c>
      <c r="N7" s="44">
        <f aca="true" t="shared" si="0" ref="N7:N36">SUM(O7:R7)</f>
        <v>0</v>
      </c>
      <c r="O7" s="42">
        <v>0</v>
      </c>
      <c r="P7" s="42">
        <v>0</v>
      </c>
      <c r="Q7" s="42">
        <v>0</v>
      </c>
      <c r="R7" s="43">
        <v>0</v>
      </c>
      <c r="S7" s="44">
        <v>2000</v>
      </c>
      <c r="T7" s="43">
        <v>0</v>
      </c>
    </row>
    <row r="8" spans="1:20" ht="19.5" customHeight="1">
      <c r="A8" s="41" t="s">
        <v>38</v>
      </c>
      <c r="B8" s="41" t="s">
        <v>38</v>
      </c>
      <c r="C8" s="41" t="s">
        <v>38</v>
      </c>
      <c r="D8" s="41" t="s">
        <v>38</v>
      </c>
      <c r="E8" s="41" t="s">
        <v>81</v>
      </c>
      <c r="F8" s="42">
        <v>102094.07</v>
      </c>
      <c r="G8" s="42">
        <v>26635.07</v>
      </c>
      <c r="H8" s="42">
        <v>73459</v>
      </c>
      <c r="I8" s="42">
        <v>0</v>
      </c>
      <c r="J8" s="43">
        <v>0</v>
      </c>
      <c r="K8" s="44">
        <v>0</v>
      </c>
      <c r="L8" s="42">
        <v>0</v>
      </c>
      <c r="M8" s="43">
        <v>0</v>
      </c>
      <c r="N8" s="44">
        <f t="shared" si="0"/>
        <v>0</v>
      </c>
      <c r="O8" s="42">
        <v>0</v>
      </c>
      <c r="P8" s="42">
        <v>0</v>
      </c>
      <c r="Q8" s="42">
        <v>0</v>
      </c>
      <c r="R8" s="43">
        <v>0</v>
      </c>
      <c r="S8" s="44">
        <v>2000</v>
      </c>
      <c r="T8" s="43">
        <v>0</v>
      </c>
    </row>
    <row r="9" spans="1:20" ht="19.5" customHeight="1">
      <c r="A9" s="41" t="s">
        <v>38</v>
      </c>
      <c r="B9" s="41" t="s">
        <v>38</v>
      </c>
      <c r="C9" s="41" t="s">
        <v>38</v>
      </c>
      <c r="D9" s="41" t="s">
        <v>38</v>
      </c>
      <c r="E9" s="41" t="s">
        <v>82</v>
      </c>
      <c r="F9" s="42">
        <v>96954.71</v>
      </c>
      <c r="G9" s="42">
        <v>26284.75</v>
      </c>
      <c r="H9" s="42">
        <v>68669.96</v>
      </c>
      <c r="I9" s="42">
        <v>0</v>
      </c>
      <c r="J9" s="43">
        <v>0</v>
      </c>
      <c r="K9" s="44">
        <v>0</v>
      </c>
      <c r="L9" s="42">
        <v>0</v>
      </c>
      <c r="M9" s="43">
        <v>0</v>
      </c>
      <c r="N9" s="44">
        <f t="shared" si="0"/>
        <v>0</v>
      </c>
      <c r="O9" s="42">
        <v>0</v>
      </c>
      <c r="P9" s="42">
        <v>0</v>
      </c>
      <c r="Q9" s="42">
        <v>0</v>
      </c>
      <c r="R9" s="43">
        <v>0</v>
      </c>
      <c r="S9" s="44">
        <v>2000</v>
      </c>
      <c r="T9" s="43">
        <v>0</v>
      </c>
    </row>
    <row r="10" spans="1:20" ht="19.5" customHeight="1">
      <c r="A10" s="41" t="s">
        <v>83</v>
      </c>
      <c r="B10" s="41" t="s">
        <v>84</v>
      </c>
      <c r="C10" s="41" t="s">
        <v>85</v>
      </c>
      <c r="D10" s="41" t="s">
        <v>86</v>
      </c>
      <c r="E10" s="41" t="s">
        <v>337</v>
      </c>
      <c r="F10" s="42">
        <v>21531.27</v>
      </c>
      <c r="G10" s="42">
        <v>218.79</v>
      </c>
      <c r="H10" s="42">
        <v>21312.48</v>
      </c>
      <c r="I10" s="42">
        <v>0</v>
      </c>
      <c r="J10" s="43">
        <v>0</v>
      </c>
      <c r="K10" s="44">
        <v>0</v>
      </c>
      <c r="L10" s="42">
        <v>0</v>
      </c>
      <c r="M10" s="43">
        <v>0</v>
      </c>
      <c r="N10" s="44">
        <f t="shared" si="0"/>
        <v>0</v>
      </c>
      <c r="O10" s="42">
        <v>0</v>
      </c>
      <c r="P10" s="42">
        <v>0</v>
      </c>
      <c r="Q10" s="42">
        <v>0</v>
      </c>
      <c r="R10" s="43">
        <v>0</v>
      </c>
      <c r="S10" s="44">
        <v>0</v>
      </c>
      <c r="T10" s="43">
        <v>0</v>
      </c>
    </row>
    <row r="11" spans="1:20" ht="19.5" customHeight="1">
      <c r="A11" s="41" t="s">
        <v>83</v>
      </c>
      <c r="B11" s="41" t="s">
        <v>84</v>
      </c>
      <c r="C11" s="41" t="s">
        <v>84</v>
      </c>
      <c r="D11" s="41" t="s">
        <v>86</v>
      </c>
      <c r="E11" s="41" t="s">
        <v>338</v>
      </c>
      <c r="F11" s="42">
        <v>47818.31</v>
      </c>
      <c r="G11" s="42">
        <v>20222.04</v>
      </c>
      <c r="H11" s="42">
        <v>25596.27</v>
      </c>
      <c r="I11" s="42">
        <v>0</v>
      </c>
      <c r="J11" s="43">
        <v>0</v>
      </c>
      <c r="K11" s="44">
        <v>0</v>
      </c>
      <c r="L11" s="42">
        <v>0</v>
      </c>
      <c r="M11" s="43">
        <v>0</v>
      </c>
      <c r="N11" s="44">
        <f t="shared" si="0"/>
        <v>0</v>
      </c>
      <c r="O11" s="42">
        <v>0</v>
      </c>
      <c r="P11" s="42">
        <v>0</v>
      </c>
      <c r="Q11" s="42">
        <v>0</v>
      </c>
      <c r="R11" s="43">
        <v>0</v>
      </c>
      <c r="S11" s="44">
        <v>2000</v>
      </c>
      <c r="T11" s="43">
        <v>0</v>
      </c>
    </row>
    <row r="12" spans="1:20" ht="19.5" customHeight="1">
      <c r="A12" s="41" t="s">
        <v>83</v>
      </c>
      <c r="B12" s="41" t="s">
        <v>84</v>
      </c>
      <c r="C12" s="41" t="s">
        <v>89</v>
      </c>
      <c r="D12" s="41" t="s">
        <v>86</v>
      </c>
      <c r="E12" s="41" t="s">
        <v>339</v>
      </c>
      <c r="F12" s="42">
        <v>5988.1</v>
      </c>
      <c r="G12" s="42">
        <v>115.37</v>
      </c>
      <c r="H12" s="42">
        <v>5872.73</v>
      </c>
      <c r="I12" s="42">
        <v>0</v>
      </c>
      <c r="J12" s="43">
        <v>0</v>
      </c>
      <c r="K12" s="44">
        <v>0</v>
      </c>
      <c r="L12" s="42">
        <v>0</v>
      </c>
      <c r="M12" s="43">
        <v>0</v>
      </c>
      <c r="N12" s="44">
        <f t="shared" si="0"/>
        <v>0</v>
      </c>
      <c r="O12" s="42">
        <v>0</v>
      </c>
      <c r="P12" s="42">
        <v>0</v>
      </c>
      <c r="Q12" s="42">
        <v>0</v>
      </c>
      <c r="R12" s="43">
        <v>0</v>
      </c>
      <c r="S12" s="44">
        <v>0</v>
      </c>
      <c r="T12" s="43">
        <v>0</v>
      </c>
    </row>
    <row r="13" spans="1:20" ht="19.5" customHeight="1">
      <c r="A13" s="41" t="s">
        <v>83</v>
      </c>
      <c r="B13" s="41" t="s">
        <v>84</v>
      </c>
      <c r="C13" s="41" t="s">
        <v>90</v>
      </c>
      <c r="D13" s="41" t="s">
        <v>86</v>
      </c>
      <c r="E13" s="41" t="s">
        <v>340</v>
      </c>
      <c r="F13" s="42">
        <v>1742.5</v>
      </c>
      <c r="G13" s="42">
        <v>0</v>
      </c>
      <c r="H13" s="42">
        <v>1742.5</v>
      </c>
      <c r="I13" s="42">
        <v>0</v>
      </c>
      <c r="J13" s="43">
        <v>0</v>
      </c>
      <c r="K13" s="44">
        <v>0</v>
      </c>
      <c r="L13" s="42">
        <v>0</v>
      </c>
      <c r="M13" s="43">
        <v>0</v>
      </c>
      <c r="N13" s="44">
        <f t="shared" si="0"/>
        <v>0</v>
      </c>
      <c r="O13" s="42">
        <v>0</v>
      </c>
      <c r="P13" s="42">
        <v>0</v>
      </c>
      <c r="Q13" s="42">
        <v>0</v>
      </c>
      <c r="R13" s="43">
        <v>0</v>
      </c>
      <c r="S13" s="44">
        <v>0</v>
      </c>
      <c r="T13" s="43">
        <v>0</v>
      </c>
    </row>
    <row r="14" spans="1:20" ht="19.5" customHeight="1">
      <c r="A14" s="41" t="s">
        <v>83</v>
      </c>
      <c r="B14" s="41" t="s">
        <v>91</v>
      </c>
      <c r="C14" s="41" t="s">
        <v>85</v>
      </c>
      <c r="D14" s="41" t="s">
        <v>86</v>
      </c>
      <c r="E14" s="41" t="s">
        <v>341</v>
      </c>
      <c r="F14" s="42">
        <v>5595</v>
      </c>
      <c r="G14" s="42">
        <v>5595</v>
      </c>
      <c r="H14" s="42">
        <v>0</v>
      </c>
      <c r="I14" s="42">
        <v>0</v>
      </c>
      <c r="J14" s="43">
        <v>0</v>
      </c>
      <c r="K14" s="44">
        <v>0</v>
      </c>
      <c r="L14" s="42">
        <v>0</v>
      </c>
      <c r="M14" s="43">
        <v>0</v>
      </c>
      <c r="N14" s="44">
        <f t="shared" si="0"/>
        <v>0</v>
      </c>
      <c r="O14" s="42">
        <v>0</v>
      </c>
      <c r="P14" s="42">
        <v>0</v>
      </c>
      <c r="Q14" s="42">
        <v>0</v>
      </c>
      <c r="R14" s="43">
        <v>0</v>
      </c>
      <c r="S14" s="44">
        <v>0</v>
      </c>
      <c r="T14" s="43">
        <v>0</v>
      </c>
    </row>
    <row r="15" spans="1:20" ht="19.5" customHeight="1">
      <c r="A15" s="41" t="s">
        <v>92</v>
      </c>
      <c r="B15" s="41" t="s">
        <v>93</v>
      </c>
      <c r="C15" s="41" t="s">
        <v>94</v>
      </c>
      <c r="D15" s="41" t="s">
        <v>86</v>
      </c>
      <c r="E15" s="41" t="s">
        <v>342</v>
      </c>
      <c r="F15" s="42">
        <v>20</v>
      </c>
      <c r="G15" s="42">
        <v>0</v>
      </c>
      <c r="H15" s="42">
        <v>20</v>
      </c>
      <c r="I15" s="42">
        <v>0</v>
      </c>
      <c r="J15" s="43">
        <v>0</v>
      </c>
      <c r="K15" s="44">
        <v>0</v>
      </c>
      <c r="L15" s="42">
        <v>0</v>
      </c>
      <c r="M15" s="43">
        <v>0</v>
      </c>
      <c r="N15" s="44">
        <f t="shared" si="0"/>
        <v>0</v>
      </c>
      <c r="O15" s="42">
        <v>0</v>
      </c>
      <c r="P15" s="42">
        <v>0</v>
      </c>
      <c r="Q15" s="42">
        <v>0</v>
      </c>
      <c r="R15" s="43">
        <v>0</v>
      </c>
      <c r="S15" s="44">
        <v>0</v>
      </c>
      <c r="T15" s="43">
        <v>0</v>
      </c>
    </row>
    <row r="16" spans="1:20" ht="19.5" customHeight="1">
      <c r="A16" s="41" t="s">
        <v>96</v>
      </c>
      <c r="B16" s="41" t="s">
        <v>97</v>
      </c>
      <c r="C16" s="41" t="s">
        <v>85</v>
      </c>
      <c r="D16" s="41" t="s">
        <v>86</v>
      </c>
      <c r="E16" s="41" t="s">
        <v>343</v>
      </c>
      <c r="F16" s="42">
        <v>517.14</v>
      </c>
      <c r="G16" s="42">
        <v>0</v>
      </c>
      <c r="H16" s="42">
        <v>517.14</v>
      </c>
      <c r="I16" s="42">
        <v>0</v>
      </c>
      <c r="J16" s="43">
        <v>0</v>
      </c>
      <c r="K16" s="44">
        <v>0</v>
      </c>
      <c r="L16" s="42">
        <v>0</v>
      </c>
      <c r="M16" s="43">
        <v>0</v>
      </c>
      <c r="N16" s="44">
        <f t="shared" si="0"/>
        <v>0</v>
      </c>
      <c r="O16" s="42">
        <v>0</v>
      </c>
      <c r="P16" s="42">
        <v>0</v>
      </c>
      <c r="Q16" s="42">
        <v>0</v>
      </c>
      <c r="R16" s="43">
        <v>0</v>
      </c>
      <c r="S16" s="44">
        <v>0</v>
      </c>
      <c r="T16" s="43">
        <v>0</v>
      </c>
    </row>
    <row r="17" spans="1:20" ht="19.5" customHeight="1">
      <c r="A17" s="41" t="s">
        <v>96</v>
      </c>
      <c r="B17" s="41" t="s">
        <v>97</v>
      </c>
      <c r="C17" s="41" t="s">
        <v>97</v>
      </c>
      <c r="D17" s="41" t="s">
        <v>86</v>
      </c>
      <c r="E17" s="41" t="s">
        <v>344</v>
      </c>
      <c r="F17" s="42">
        <v>1604.41</v>
      </c>
      <c r="G17" s="42">
        <v>0</v>
      </c>
      <c r="H17" s="42">
        <v>1604.41</v>
      </c>
      <c r="I17" s="42">
        <v>0</v>
      </c>
      <c r="J17" s="43">
        <v>0</v>
      </c>
      <c r="K17" s="44">
        <v>0</v>
      </c>
      <c r="L17" s="42">
        <v>0</v>
      </c>
      <c r="M17" s="43">
        <v>0</v>
      </c>
      <c r="N17" s="44">
        <f t="shared" si="0"/>
        <v>0</v>
      </c>
      <c r="O17" s="42">
        <v>0</v>
      </c>
      <c r="P17" s="42">
        <v>0</v>
      </c>
      <c r="Q17" s="42">
        <v>0</v>
      </c>
      <c r="R17" s="43">
        <v>0</v>
      </c>
      <c r="S17" s="44">
        <v>0</v>
      </c>
      <c r="T17" s="43">
        <v>0</v>
      </c>
    </row>
    <row r="18" spans="1:20" ht="19.5" customHeight="1">
      <c r="A18" s="41" t="s">
        <v>96</v>
      </c>
      <c r="B18" s="41" t="s">
        <v>91</v>
      </c>
      <c r="C18" s="41" t="s">
        <v>85</v>
      </c>
      <c r="D18" s="41" t="s">
        <v>86</v>
      </c>
      <c r="E18" s="41" t="s">
        <v>346</v>
      </c>
      <c r="F18" s="42">
        <v>14.05</v>
      </c>
      <c r="G18" s="42">
        <v>0</v>
      </c>
      <c r="H18" s="42">
        <v>14.05</v>
      </c>
      <c r="I18" s="42">
        <v>0</v>
      </c>
      <c r="J18" s="43">
        <v>0</v>
      </c>
      <c r="K18" s="44">
        <v>0</v>
      </c>
      <c r="L18" s="42">
        <v>0</v>
      </c>
      <c r="M18" s="43">
        <v>0</v>
      </c>
      <c r="N18" s="44">
        <f t="shared" si="0"/>
        <v>0</v>
      </c>
      <c r="O18" s="42">
        <v>0</v>
      </c>
      <c r="P18" s="42">
        <v>0</v>
      </c>
      <c r="Q18" s="42">
        <v>0</v>
      </c>
      <c r="R18" s="43">
        <v>0</v>
      </c>
      <c r="S18" s="44">
        <v>0</v>
      </c>
      <c r="T18" s="43">
        <v>0</v>
      </c>
    </row>
    <row r="19" spans="1:20" ht="19.5" customHeight="1">
      <c r="A19" s="41" t="s">
        <v>101</v>
      </c>
      <c r="B19" s="41" t="s">
        <v>102</v>
      </c>
      <c r="C19" s="41" t="s">
        <v>103</v>
      </c>
      <c r="D19" s="41" t="s">
        <v>86</v>
      </c>
      <c r="E19" s="41" t="s">
        <v>345</v>
      </c>
      <c r="F19" s="42">
        <v>110.69</v>
      </c>
      <c r="G19" s="42">
        <v>0</v>
      </c>
      <c r="H19" s="42">
        <v>110.69</v>
      </c>
      <c r="I19" s="42">
        <v>0</v>
      </c>
      <c r="J19" s="43">
        <v>0</v>
      </c>
      <c r="K19" s="44">
        <v>0</v>
      </c>
      <c r="L19" s="42">
        <v>0</v>
      </c>
      <c r="M19" s="43">
        <v>0</v>
      </c>
      <c r="N19" s="44">
        <f t="shared" si="0"/>
        <v>0</v>
      </c>
      <c r="O19" s="42">
        <v>0</v>
      </c>
      <c r="P19" s="42">
        <v>0</v>
      </c>
      <c r="Q19" s="42">
        <v>0</v>
      </c>
      <c r="R19" s="43">
        <v>0</v>
      </c>
      <c r="S19" s="44">
        <v>0</v>
      </c>
      <c r="T19" s="43">
        <v>0</v>
      </c>
    </row>
    <row r="20" spans="1:20" ht="19.5" customHeight="1">
      <c r="A20" s="41" t="s">
        <v>101</v>
      </c>
      <c r="B20" s="41" t="s">
        <v>105</v>
      </c>
      <c r="C20" s="41" t="s">
        <v>85</v>
      </c>
      <c r="D20" s="41" t="s">
        <v>86</v>
      </c>
      <c r="E20" s="41" t="s">
        <v>347</v>
      </c>
      <c r="F20" s="42">
        <v>1333.98</v>
      </c>
      <c r="G20" s="42">
        <v>0</v>
      </c>
      <c r="H20" s="42">
        <v>1333.98</v>
      </c>
      <c r="I20" s="42">
        <v>0</v>
      </c>
      <c r="J20" s="43">
        <v>0</v>
      </c>
      <c r="K20" s="44">
        <v>0</v>
      </c>
      <c r="L20" s="42">
        <v>0</v>
      </c>
      <c r="M20" s="43">
        <v>0</v>
      </c>
      <c r="N20" s="44">
        <f t="shared" si="0"/>
        <v>0</v>
      </c>
      <c r="O20" s="42">
        <v>0</v>
      </c>
      <c r="P20" s="42">
        <v>0</v>
      </c>
      <c r="Q20" s="42">
        <v>0</v>
      </c>
      <c r="R20" s="43">
        <v>0</v>
      </c>
      <c r="S20" s="44">
        <v>0</v>
      </c>
      <c r="T20" s="43">
        <v>0</v>
      </c>
    </row>
    <row r="21" spans="1:20" ht="19.5" customHeight="1">
      <c r="A21" s="41" t="s">
        <v>101</v>
      </c>
      <c r="B21" s="41" t="s">
        <v>105</v>
      </c>
      <c r="C21" s="41" t="s">
        <v>94</v>
      </c>
      <c r="D21" s="41" t="s">
        <v>86</v>
      </c>
      <c r="E21" s="41" t="s">
        <v>348</v>
      </c>
      <c r="F21" s="42">
        <v>293.85</v>
      </c>
      <c r="G21" s="42">
        <v>0</v>
      </c>
      <c r="H21" s="42">
        <v>293.85</v>
      </c>
      <c r="I21" s="42">
        <v>0</v>
      </c>
      <c r="J21" s="43">
        <v>0</v>
      </c>
      <c r="K21" s="44">
        <v>0</v>
      </c>
      <c r="L21" s="42">
        <v>0</v>
      </c>
      <c r="M21" s="43">
        <v>0</v>
      </c>
      <c r="N21" s="44">
        <f t="shared" si="0"/>
        <v>0</v>
      </c>
      <c r="O21" s="42">
        <v>0</v>
      </c>
      <c r="P21" s="42">
        <v>0</v>
      </c>
      <c r="Q21" s="42">
        <v>0</v>
      </c>
      <c r="R21" s="43">
        <v>0</v>
      </c>
      <c r="S21" s="44">
        <v>0</v>
      </c>
      <c r="T21" s="43">
        <v>0</v>
      </c>
    </row>
    <row r="22" spans="1:20" ht="19.5" customHeight="1">
      <c r="A22" s="41" t="s">
        <v>108</v>
      </c>
      <c r="B22" s="41" t="s">
        <v>84</v>
      </c>
      <c r="C22" s="41" t="s">
        <v>85</v>
      </c>
      <c r="D22" s="41" t="s">
        <v>86</v>
      </c>
      <c r="E22" s="41" t="s">
        <v>349</v>
      </c>
      <c r="F22" s="42">
        <v>1610.51</v>
      </c>
      <c r="G22" s="42">
        <v>0</v>
      </c>
      <c r="H22" s="42">
        <v>1610.51</v>
      </c>
      <c r="I22" s="42">
        <v>0</v>
      </c>
      <c r="J22" s="43">
        <v>0</v>
      </c>
      <c r="K22" s="44">
        <v>0</v>
      </c>
      <c r="L22" s="42">
        <v>0</v>
      </c>
      <c r="M22" s="43">
        <v>0</v>
      </c>
      <c r="N22" s="44">
        <f t="shared" si="0"/>
        <v>0</v>
      </c>
      <c r="O22" s="42">
        <v>0</v>
      </c>
      <c r="P22" s="42">
        <v>0</v>
      </c>
      <c r="Q22" s="42">
        <v>0</v>
      </c>
      <c r="R22" s="43">
        <v>0</v>
      </c>
      <c r="S22" s="44">
        <v>0</v>
      </c>
      <c r="T22" s="43">
        <v>0</v>
      </c>
    </row>
    <row r="23" spans="1:20" ht="19.5" customHeight="1">
      <c r="A23" s="41" t="s">
        <v>108</v>
      </c>
      <c r="B23" s="41" t="s">
        <v>84</v>
      </c>
      <c r="C23" s="41" t="s">
        <v>94</v>
      </c>
      <c r="D23" s="41" t="s">
        <v>86</v>
      </c>
      <c r="E23" s="41" t="s">
        <v>350</v>
      </c>
      <c r="F23" s="42">
        <v>1598.36</v>
      </c>
      <c r="G23" s="42">
        <v>0</v>
      </c>
      <c r="H23" s="42">
        <v>1598.36</v>
      </c>
      <c r="I23" s="42">
        <v>0</v>
      </c>
      <c r="J23" s="43">
        <v>0</v>
      </c>
      <c r="K23" s="44">
        <v>0</v>
      </c>
      <c r="L23" s="42">
        <v>0</v>
      </c>
      <c r="M23" s="43">
        <v>0</v>
      </c>
      <c r="N23" s="44">
        <f t="shared" si="0"/>
        <v>0</v>
      </c>
      <c r="O23" s="42">
        <v>0</v>
      </c>
      <c r="P23" s="42">
        <v>0</v>
      </c>
      <c r="Q23" s="42">
        <v>0</v>
      </c>
      <c r="R23" s="43">
        <v>0</v>
      </c>
      <c r="S23" s="44">
        <v>0</v>
      </c>
      <c r="T23" s="43">
        <v>0</v>
      </c>
    </row>
    <row r="24" spans="1:20" ht="19.5" customHeight="1">
      <c r="A24" s="41" t="s">
        <v>38</v>
      </c>
      <c r="B24" s="41" t="s">
        <v>38</v>
      </c>
      <c r="C24" s="41" t="s">
        <v>38</v>
      </c>
      <c r="D24" s="41" t="s">
        <v>38</v>
      </c>
      <c r="E24" s="41" t="s">
        <v>82</v>
      </c>
      <c r="F24" s="42">
        <v>350.32</v>
      </c>
      <c r="G24" s="42">
        <v>350.32</v>
      </c>
      <c r="H24" s="42">
        <v>0</v>
      </c>
      <c r="I24" s="42">
        <v>0</v>
      </c>
      <c r="J24" s="43">
        <v>0</v>
      </c>
      <c r="K24" s="44">
        <v>0</v>
      </c>
      <c r="L24" s="42">
        <v>0</v>
      </c>
      <c r="M24" s="43">
        <v>0</v>
      </c>
      <c r="N24" s="44">
        <f t="shared" si="0"/>
        <v>0</v>
      </c>
      <c r="O24" s="42">
        <v>0</v>
      </c>
      <c r="P24" s="42">
        <v>0</v>
      </c>
      <c r="Q24" s="42">
        <v>0</v>
      </c>
      <c r="R24" s="43">
        <v>0</v>
      </c>
      <c r="S24" s="44">
        <v>0</v>
      </c>
      <c r="T24" s="43">
        <v>0</v>
      </c>
    </row>
    <row r="25" spans="1:20" ht="19.5" customHeight="1">
      <c r="A25" s="41" t="s">
        <v>83</v>
      </c>
      <c r="B25" s="41" t="s">
        <v>84</v>
      </c>
      <c r="C25" s="41" t="s">
        <v>84</v>
      </c>
      <c r="D25" s="41" t="s">
        <v>111</v>
      </c>
      <c r="E25" s="41" t="s">
        <v>88</v>
      </c>
      <c r="F25" s="42">
        <v>350.32</v>
      </c>
      <c r="G25" s="42">
        <v>350.32</v>
      </c>
      <c r="H25" s="42">
        <v>0</v>
      </c>
      <c r="I25" s="42">
        <v>0</v>
      </c>
      <c r="J25" s="43">
        <v>0</v>
      </c>
      <c r="K25" s="44">
        <v>0</v>
      </c>
      <c r="L25" s="42">
        <v>0</v>
      </c>
      <c r="M25" s="43">
        <v>0</v>
      </c>
      <c r="N25" s="44">
        <f t="shared" si="0"/>
        <v>0</v>
      </c>
      <c r="O25" s="42">
        <v>0</v>
      </c>
      <c r="P25" s="42">
        <v>0</v>
      </c>
      <c r="Q25" s="42">
        <v>0</v>
      </c>
      <c r="R25" s="43">
        <v>0</v>
      </c>
      <c r="S25" s="44">
        <v>0</v>
      </c>
      <c r="T25" s="43">
        <v>0</v>
      </c>
    </row>
    <row r="26" spans="1:20" ht="19.5" customHeight="1">
      <c r="A26" s="41" t="s">
        <v>38</v>
      </c>
      <c r="B26" s="41" t="s">
        <v>38</v>
      </c>
      <c r="C26" s="41" t="s">
        <v>38</v>
      </c>
      <c r="D26" s="41" t="s">
        <v>38</v>
      </c>
      <c r="E26" s="41" t="s">
        <v>112</v>
      </c>
      <c r="F26" s="42">
        <v>3239.55</v>
      </c>
      <c r="G26" s="42">
        <v>0</v>
      </c>
      <c r="H26" s="42">
        <v>3239.55</v>
      </c>
      <c r="I26" s="42">
        <v>0</v>
      </c>
      <c r="J26" s="43">
        <v>0</v>
      </c>
      <c r="K26" s="44">
        <v>0</v>
      </c>
      <c r="L26" s="42">
        <v>0</v>
      </c>
      <c r="M26" s="43">
        <v>0</v>
      </c>
      <c r="N26" s="44">
        <f t="shared" si="0"/>
        <v>0</v>
      </c>
      <c r="O26" s="42">
        <v>0</v>
      </c>
      <c r="P26" s="42">
        <v>0</v>
      </c>
      <c r="Q26" s="42">
        <v>0</v>
      </c>
      <c r="R26" s="43">
        <v>0</v>
      </c>
      <c r="S26" s="44">
        <v>0</v>
      </c>
      <c r="T26" s="43">
        <v>0</v>
      </c>
    </row>
    <row r="27" spans="1:20" ht="19.5" customHeight="1">
      <c r="A27" s="41" t="s">
        <v>83</v>
      </c>
      <c r="B27" s="41" t="s">
        <v>84</v>
      </c>
      <c r="C27" s="41" t="s">
        <v>85</v>
      </c>
      <c r="D27" s="41" t="s">
        <v>113</v>
      </c>
      <c r="E27" s="41" t="s">
        <v>87</v>
      </c>
      <c r="F27" s="42">
        <v>2371.53</v>
      </c>
      <c r="G27" s="42">
        <v>0</v>
      </c>
      <c r="H27" s="42">
        <v>2371.53</v>
      </c>
      <c r="I27" s="42">
        <v>0</v>
      </c>
      <c r="J27" s="43">
        <v>0</v>
      </c>
      <c r="K27" s="44">
        <v>0</v>
      </c>
      <c r="L27" s="42">
        <v>0</v>
      </c>
      <c r="M27" s="43">
        <v>0</v>
      </c>
      <c r="N27" s="44">
        <f t="shared" si="0"/>
        <v>0</v>
      </c>
      <c r="O27" s="42">
        <v>0</v>
      </c>
      <c r="P27" s="42">
        <v>0</v>
      </c>
      <c r="Q27" s="42">
        <v>0</v>
      </c>
      <c r="R27" s="43">
        <v>0</v>
      </c>
      <c r="S27" s="44">
        <v>0</v>
      </c>
      <c r="T27" s="43">
        <v>0</v>
      </c>
    </row>
    <row r="28" spans="1:20" ht="19.5" customHeight="1">
      <c r="A28" s="41" t="s">
        <v>92</v>
      </c>
      <c r="B28" s="41" t="s">
        <v>93</v>
      </c>
      <c r="C28" s="41" t="s">
        <v>94</v>
      </c>
      <c r="D28" s="41" t="s">
        <v>113</v>
      </c>
      <c r="E28" s="41" t="s">
        <v>95</v>
      </c>
      <c r="F28" s="42">
        <v>3</v>
      </c>
      <c r="G28" s="42">
        <v>0</v>
      </c>
      <c r="H28" s="42">
        <v>3</v>
      </c>
      <c r="I28" s="42">
        <v>0</v>
      </c>
      <c r="J28" s="43">
        <v>0</v>
      </c>
      <c r="K28" s="44">
        <v>0</v>
      </c>
      <c r="L28" s="42">
        <v>0</v>
      </c>
      <c r="M28" s="43">
        <v>0</v>
      </c>
      <c r="N28" s="44">
        <f t="shared" si="0"/>
        <v>0</v>
      </c>
      <c r="O28" s="42">
        <v>0</v>
      </c>
      <c r="P28" s="42">
        <v>0</v>
      </c>
      <c r="Q28" s="42">
        <v>0</v>
      </c>
      <c r="R28" s="43">
        <v>0</v>
      </c>
      <c r="S28" s="44">
        <v>0</v>
      </c>
      <c r="T28" s="43">
        <v>0</v>
      </c>
    </row>
    <row r="29" spans="1:20" ht="19.5" customHeight="1">
      <c r="A29" s="41" t="s">
        <v>96</v>
      </c>
      <c r="B29" s="41" t="s">
        <v>97</v>
      </c>
      <c r="C29" s="41" t="s">
        <v>97</v>
      </c>
      <c r="D29" s="41" t="s">
        <v>113</v>
      </c>
      <c r="E29" s="41" t="s">
        <v>99</v>
      </c>
      <c r="F29" s="42">
        <v>226.68</v>
      </c>
      <c r="G29" s="42">
        <v>0</v>
      </c>
      <c r="H29" s="42">
        <v>226.68</v>
      </c>
      <c r="I29" s="42">
        <v>0</v>
      </c>
      <c r="J29" s="43">
        <v>0</v>
      </c>
      <c r="K29" s="44">
        <v>0</v>
      </c>
      <c r="L29" s="42">
        <v>0</v>
      </c>
      <c r="M29" s="43">
        <v>0</v>
      </c>
      <c r="N29" s="44">
        <f t="shared" si="0"/>
        <v>0</v>
      </c>
      <c r="O29" s="42">
        <v>0</v>
      </c>
      <c r="P29" s="42">
        <v>0</v>
      </c>
      <c r="Q29" s="42">
        <v>0</v>
      </c>
      <c r="R29" s="43">
        <v>0</v>
      </c>
      <c r="S29" s="44">
        <v>0</v>
      </c>
      <c r="T29" s="43">
        <v>0</v>
      </c>
    </row>
    <row r="30" spans="1:20" ht="19.5" customHeight="1">
      <c r="A30" s="41" t="s">
        <v>101</v>
      </c>
      <c r="B30" s="41" t="s">
        <v>105</v>
      </c>
      <c r="C30" s="41" t="s">
        <v>85</v>
      </c>
      <c r="D30" s="41" t="s">
        <v>113</v>
      </c>
      <c r="E30" s="41" t="s">
        <v>106</v>
      </c>
      <c r="F30" s="42">
        <v>199.67</v>
      </c>
      <c r="G30" s="42">
        <v>0</v>
      </c>
      <c r="H30" s="42">
        <v>199.67</v>
      </c>
      <c r="I30" s="42">
        <v>0</v>
      </c>
      <c r="J30" s="43">
        <v>0</v>
      </c>
      <c r="K30" s="44">
        <v>0</v>
      </c>
      <c r="L30" s="42">
        <v>0</v>
      </c>
      <c r="M30" s="43">
        <v>0</v>
      </c>
      <c r="N30" s="44">
        <f t="shared" si="0"/>
        <v>0</v>
      </c>
      <c r="O30" s="42">
        <v>0</v>
      </c>
      <c r="P30" s="42">
        <v>0</v>
      </c>
      <c r="Q30" s="42">
        <v>0</v>
      </c>
      <c r="R30" s="43">
        <v>0</v>
      </c>
      <c r="S30" s="44">
        <v>0</v>
      </c>
      <c r="T30" s="43">
        <v>0</v>
      </c>
    </row>
    <row r="31" spans="1:20" ht="19.5" customHeight="1">
      <c r="A31" s="41" t="s">
        <v>101</v>
      </c>
      <c r="B31" s="41" t="s">
        <v>105</v>
      </c>
      <c r="C31" s="41" t="s">
        <v>94</v>
      </c>
      <c r="D31" s="41" t="s">
        <v>113</v>
      </c>
      <c r="E31" s="41" t="s">
        <v>107</v>
      </c>
      <c r="F31" s="42">
        <v>30.18</v>
      </c>
      <c r="G31" s="42">
        <v>0</v>
      </c>
      <c r="H31" s="42">
        <v>30.18</v>
      </c>
      <c r="I31" s="42">
        <v>0</v>
      </c>
      <c r="J31" s="43">
        <v>0</v>
      </c>
      <c r="K31" s="44">
        <v>0</v>
      </c>
      <c r="L31" s="42">
        <v>0</v>
      </c>
      <c r="M31" s="43">
        <v>0</v>
      </c>
      <c r="N31" s="44">
        <f t="shared" si="0"/>
        <v>0</v>
      </c>
      <c r="O31" s="42">
        <v>0</v>
      </c>
      <c r="P31" s="42">
        <v>0</v>
      </c>
      <c r="Q31" s="42">
        <v>0</v>
      </c>
      <c r="R31" s="43">
        <v>0</v>
      </c>
      <c r="S31" s="44">
        <v>0</v>
      </c>
      <c r="T31" s="43">
        <v>0</v>
      </c>
    </row>
    <row r="32" spans="1:20" ht="19.5" customHeight="1">
      <c r="A32" s="41" t="s">
        <v>108</v>
      </c>
      <c r="B32" s="41" t="s">
        <v>84</v>
      </c>
      <c r="C32" s="41" t="s">
        <v>85</v>
      </c>
      <c r="D32" s="41" t="s">
        <v>113</v>
      </c>
      <c r="E32" s="41" t="s">
        <v>109</v>
      </c>
      <c r="F32" s="42">
        <v>229.74</v>
      </c>
      <c r="G32" s="42">
        <v>0</v>
      </c>
      <c r="H32" s="42">
        <v>229.74</v>
      </c>
      <c r="I32" s="42">
        <v>0</v>
      </c>
      <c r="J32" s="43">
        <v>0</v>
      </c>
      <c r="K32" s="44">
        <v>0</v>
      </c>
      <c r="L32" s="42">
        <v>0</v>
      </c>
      <c r="M32" s="43">
        <v>0</v>
      </c>
      <c r="N32" s="44">
        <f t="shared" si="0"/>
        <v>0</v>
      </c>
      <c r="O32" s="42">
        <v>0</v>
      </c>
      <c r="P32" s="42">
        <v>0</v>
      </c>
      <c r="Q32" s="42">
        <v>0</v>
      </c>
      <c r="R32" s="43">
        <v>0</v>
      </c>
      <c r="S32" s="44">
        <v>0</v>
      </c>
      <c r="T32" s="43">
        <v>0</v>
      </c>
    </row>
    <row r="33" spans="1:20" ht="19.5" customHeight="1">
      <c r="A33" s="41" t="s">
        <v>108</v>
      </c>
      <c r="B33" s="41" t="s">
        <v>84</v>
      </c>
      <c r="C33" s="41" t="s">
        <v>94</v>
      </c>
      <c r="D33" s="41" t="s">
        <v>113</v>
      </c>
      <c r="E33" s="41" t="s">
        <v>110</v>
      </c>
      <c r="F33" s="42">
        <v>178.75</v>
      </c>
      <c r="G33" s="42">
        <v>0</v>
      </c>
      <c r="H33" s="42">
        <v>178.75</v>
      </c>
      <c r="I33" s="42">
        <v>0</v>
      </c>
      <c r="J33" s="43">
        <v>0</v>
      </c>
      <c r="K33" s="44">
        <v>0</v>
      </c>
      <c r="L33" s="42">
        <v>0</v>
      </c>
      <c r="M33" s="43">
        <v>0</v>
      </c>
      <c r="N33" s="44">
        <f t="shared" si="0"/>
        <v>0</v>
      </c>
      <c r="O33" s="42">
        <v>0</v>
      </c>
      <c r="P33" s="42">
        <v>0</v>
      </c>
      <c r="Q33" s="42">
        <v>0</v>
      </c>
      <c r="R33" s="43">
        <v>0</v>
      </c>
      <c r="S33" s="44">
        <v>0</v>
      </c>
      <c r="T33" s="43">
        <v>0</v>
      </c>
    </row>
    <row r="34" spans="1:20" ht="19.5" customHeight="1">
      <c r="A34" s="41" t="s">
        <v>38</v>
      </c>
      <c r="B34" s="41" t="s">
        <v>38</v>
      </c>
      <c r="C34" s="41" t="s">
        <v>38</v>
      </c>
      <c r="D34" s="41" t="s">
        <v>38</v>
      </c>
      <c r="E34" s="41" t="s">
        <v>114</v>
      </c>
      <c r="F34" s="42">
        <v>1549.49</v>
      </c>
      <c r="G34" s="42">
        <v>0</v>
      </c>
      <c r="H34" s="42">
        <v>1549.49</v>
      </c>
      <c r="I34" s="42">
        <v>0</v>
      </c>
      <c r="J34" s="43">
        <v>0</v>
      </c>
      <c r="K34" s="44">
        <v>0</v>
      </c>
      <c r="L34" s="42">
        <v>0</v>
      </c>
      <c r="M34" s="43">
        <v>0</v>
      </c>
      <c r="N34" s="44">
        <f t="shared" si="0"/>
        <v>0</v>
      </c>
      <c r="O34" s="42">
        <v>0</v>
      </c>
      <c r="P34" s="42">
        <v>0</v>
      </c>
      <c r="Q34" s="42">
        <v>0</v>
      </c>
      <c r="R34" s="43">
        <v>0</v>
      </c>
      <c r="S34" s="44">
        <v>0</v>
      </c>
      <c r="T34" s="43">
        <v>0</v>
      </c>
    </row>
    <row r="35" spans="1:20" ht="19.5" customHeight="1">
      <c r="A35" s="41" t="s">
        <v>83</v>
      </c>
      <c r="B35" s="41" t="s">
        <v>84</v>
      </c>
      <c r="C35" s="41" t="s">
        <v>85</v>
      </c>
      <c r="D35" s="41" t="s">
        <v>115</v>
      </c>
      <c r="E35" s="41" t="s">
        <v>87</v>
      </c>
      <c r="F35" s="42">
        <v>1082.93</v>
      </c>
      <c r="G35" s="42">
        <v>0</v>
      </c>
      <c r="H35" s="42">
        <v>1082.93</v>
      </c>
      <c r="I35" s="42">
        <v>0</v>
      </c>
      <c r="J35" s="43">
        <v>0</v>
      </c>
      <c r="K35" s="44">
        <v>0</v>
      </c>
      <c r="L35" s="42">
        <v>0</v>
      </c>
      <c r="M35" s="43">
        <v>0</v>
      </c>
      <c r="N35" s="44">
        <f t="shared" si="0"/>
        <v>0</v>
      </c>
      <c r="O35" s="42">
        <v>0</v>
      </c>
      <c r="P35" s="42">
        <v>0</v>
      </c>
      <c r="Q35" s="42">
        <v>0</v>
      </c>
      <c r="R35" s="43">
        <v>0</v>
      </c>
      <c r="S35" s="44">
        <v>0</v>
      </c>
      <c r="T35" s="43">
        <v>0</v>
      </c>
    </row>
    <row r="36" spans="1:20" ht="19.5" customHeight="1">
      <c r="A36" s="41" t="s">
        <v>96</v>
      </c>
      <c r="B36" s="41" t="s">
        <v>97</v>
      </c>
      <c r="C36" s="41" t="s">
        <v>97</v>
      </c>
      <c r="D36" s="41" t="s">
        <v>115</v>
      </c>
      <c r="E36" s="41" t="s">
        <v>99</v>
      </c>
      <c r="F36" s="42">
        <v>112.42</v>
      </c>
      <c r="G36" s="42">
        <v>0</v>
      </c>
      <c r="H36" s="42">
        <v>112.42</v>
      </c>
      <c r="I36" s="42">
        <v>0</v>
      </c>
      <c r="J36" s="43">
        <v>0</v>
      </c>
      <c r="K36" s="44">
        <v>0</v>
      </c>
      <c r="L36" s="42">
        <v>0</v>
      </c>
      <c r="M36" s="43">
        <v>0</v>
      </c>
      <c r="N36" s="44">
        <f t="shared" si="0"/>
        <v>0</v>
      </c>
      <c r="O36" s="42">
        <v>0</v>
      </c>
      <c r="P36" s="42">
        <v>0</v>
      </c>
      <c r="Q36" s="42">
        <v>0</v>
      </c>
      <c r="R36" s="43">
        <v>0</v>
      </c>
      <c r="S36" s="44">
        <v>0</v>
      </c>
      <c r="T36" s="43">
        <v>0</v>
      </c>
    </row>
    <row r="37" spans="1:20" ht="19.5" customHeight="1">
      <c r="A37" s="41" t="s">
        <v>101</v>
      </c>
      <c r="B37" s="41" t="s">
        <v>105</v>
      </c>
      <c r="C37" s="41" t="s">
        <v>85</v>
      </c>
      <c r="D37" s="41" t="s">
        <v>115</v>
      </c>
      <c r="E37" s="41" t="s">
        <v>106</v>
      </c>
      <c r="F37" s="42">
        <v>92.72</v>
      </c>
      <c r="G37" s="42">
        <v>0</v>
      </c>
      <c r="H37" s="42">
        <v>92.72</v>
      </c>
      <c r="I37" s="42">
        <v>0</v>
      </c>
      <c r="J37" s="43">
        <v>0</v>
      </c>
      <c r="K37" s="44">
        <v>0</v>
      </c>
      <c r="L37" s="42">
        <v>0</v>
      </c>
      <c r="M37" s="43">
        <v>0</v>
      </c>
      <c r="N37" s="44">
        <f aca="true" t="shared" si="1" ref="N37:N68">SUM(O37:R37)</f>
        <v>0</v>
      </c>
      <c r="O37" s="42">
        <v>0</v>
      </c>
      <c r="P37" s="42">
        <v>0</v>
      </c>
      <c r="Q37" s="42">
        <v>0</v>
      </c>
      <c r="R37" s="43">
        <v>0</v>
      </c>
      <c r="S37" s="44">
        <v>0</v>
      </c>
      <c r="T37" s="43">
        <v>0</v>
      </c>
    </row>
    <row r="38" spans="1:20" ht="19.5" customHeight="1">
      <c r="A38" s="41" t="s">
        <v>101</v>
      </c>
      <c r="B38" s="41" t="s">
        <v>105</v>
      </c>
      <c r="C38" s="41" t="s">
        <v>94</v>
      </c>
      <c r="D38" s="41" t="s">
        <v>115</v>
      </c>
      <c r="E38" s="41" t="s">
        <v>107</v>
      </c>
      <c r="F38" s="42">
        <v>21.16</v>
      </c>
      <c r="G38" s="42">
        <v>0</v>
      </c>
      <c r="H38" s="42">
        <v>21.16</v>
      </c>
      <c r="I38" s="42">
        <v>0</v>
      </c>
      <c r="J38" s="43">
        <v>0</v>
      </c>
      <c r="K38" s="44">
        <v>0</v>
      </c>
      <c r="L38" s="42">
        <v>0</v>
      </c>
      <c r="M38" s="43">
        <v>0</v>
      </c>
      <c r="N38" s="44">
        <f t="shared" si="1"/>
        <v>0</v>
      </c>
      <c r="O38" s="42">
        <v>0</v>
      </c>
      <c r="P38" s="42">
        <v>0</v>
      </c>
      <c r="Q38" s="42">
        <v>0</v>
      </c>
      <c r="R38" s="43">
        <v>0</v>
      </c>
      <c r="S38" s="44">
        <v>0</v>
      </c>
      <c r="T38" s="43">
        <v>0</v>
      </c>
    </row>
    <row r="39" spans="1:20" ht="19.5" customHeight="1">
      <c r="A39" s="41" t="s">
        <v>108</v>
      </c>
      <c r="B39" s="41" t="s">
        <v>84</v>
      </c>
      <c r="C39" s="41" t="s">
        <v>85</v>
      </c>
      <c r="D39" s="41" t="s">
        <v>115</v>
      </c>
      <c r="E39" s="41" t="s">
        <v>109</v>
      </c>
      <c r="F39" s="42">
        <v>112.09</v>
      </c>
      <c r="G39" s="42">
        <v>0</v>
      </c>
      <c r="H39" s="42">
        <v>112.09</v>
      </c>
      <c r="I39" s="42">
        <v>0</v>
      </c>
      <c r="J39" s="43">
        <v>0</v>
      </c>
      <c r="K39" s="44">
        <v>0</v>
      </c>
      <c r="L39" s="42">
        <v>0</v>
      </c>
      <c r="M39" s="43">
        <v>0</v>
      </c>
      <c r="N39" s="44">
        <f t="shared" si="1"/>
        <v>0</v>
      </c>
      <c r="O39" s="42">
        <v>0</v>
      </c>
      <c r="P39" s="42">
        <v>0</v>
      </c>
      <c r="Q39" s="42">
        <v>0</v>
      </c>
      <c r="R39" s="43">
        <v>0</v>
      </c>
      <c r="S39" s="44">
        <v>0</v>
      </c>
      <c r="T39" s="43">
        <v>0</v>
      </c>
    </row>
    <row r="40" spans="1:20" ht="19.5" customHeight="1">
      <c r="A40" s="41" t="s">
        <v>108</v>
      </c>
      <c r="B40" s="41" t="s">
        <v>84</v>
      </c>
      <c r="C40" s="41" t="s">
        <v>94</v>
      </c>
      <c r="D40" s="41" t="s">
        <v>115</v>
      </c>
      <c r="E40" s="41" t="s">
        <v>110</v>
      </c>
      <c r="F40" s="42">
        <v>128.17</v>
      </c>
      <c r="G40" s="42">
        <v>0</v>
      </c>
      <c r="H40" s="42">
        <v>128.17</v>
      </c>
      <c r="I40" s="42">
        <v>0</v>
      </c>
      <c r="J40" s="43">
        <v>0</v>
      </c>
      <c r="K40" s="44">
        <v>0</v>
      </c>
      <c r="L40" s="42">
        <v>0</v>
      </c>
      <c r="M40" s="43">
        <v>0</v>
      </c>
      <c r="N40" s="44">
        <f t="shared" si="1"/>
        <v>0</v>
      </c>
      <c r="O40" s="42">
        <v>0</v>
      </c>
      <c r="P40" s="42">
        <v>0</v>
      </c>
      <c r="Q40" s="42">
        <v>0</v>
      </c>
      <c r="R40" s="43">
        <v>0</v>
      </c>
      <c r="S40" s="44">
        <v>0</v>
      </c>
      <c r="T40" s="43">
        <v>0</v>
      </c>
    </row>
    <row r="41" spans="1:20" ht="19.5" customHeight="1">
      <c r="A41" s="41" t="s">
        <v>38</v>
      </c>
      <c r="B41" s="41" t="s">
        <v>38</v>
      </c>
      <c r="C41" s="41" t="s">
        <v>38</v>
      </c>
      <c r="D41" s="41" t="s">
        <v>38</v>
      </c>
      <c r="E41" s="41" t="s">
        <v>116</v>
      </c>
      <c r="F41" s="42">
        <v>64.35</v>
      </c>
      <c r="G41" s="42">
        <v>0</v>
      </c>
      <c r="H41" s="42">
        <v>64.35</v>
      </c>
      <c r="I41" s="42">
        <v>0</v>
      </c>
      <c r="J41" s="43">
        <v>0</v>
      </c>
      <c r="K41" s="44">
        <v>0</v>
      </c>
      <c r="L41" s="42">
        <v>0</v>
      </c>
      <c r="M41" s="43">
        <v>0</v>
      </c>
      <c r="N41" s="44">
        <f t="shared" si="1"/>
        <v>0</v>
      </c>
      <c r="O41" s="42">
        <v>0</v>
      </c>
      <c r="P41" s="42">
        <v>0</v>
      </c>
      <c r="Q41" s="42">
        <v>0</v>
      </c>
      <c r="R41" s="43">
        <v>0</v>
      </c>
      <c r="S41" s="44">
        <v>0</v>
      </c>
      <c r="T41" s="43">
        <v>0</v>
      </c>
    </row>
    <row r="42" spans="1:20" ht="19.5" customHeight="1">
      <c r="A42" s="41" t="s">
        <v>38</v>
      </c>
      <c r="B42" s="41" t="s">
        <v>38</v>
      </c>
      <c r="C42" s="41" t="s">
        <v>38</v>
      </c>
      <c r="D42" s="41" t="s">
        <v>38</v>
      </c>
      <c r="E42" s="41" t="s">
        <v>117</v>
      </c>
      <c r="F42" s="42">
        <v>64.35</v>
      </c>
      <c r="G42" s="42">
        <v>0</v>
      </c>
      <c r="H42" s="42">
        <v>64.35</v>
      </c>
      <c r="I42" s="42">
        <v>0</v>
      </c>
      <c r="J42" s="43">
        <v>0</v>
      </c>
      <c r="K42" s="44">
        <v>0</v>
      </c>
      <c r="L42" s="42">
        <v>0</v>
      </c>
      <c r="M42" s="43">
        <v>0</v>
      </c>
      <c r="N42" s="44">
        <f t="shared" si="1"/>
        <v>0</v>
      </c>
      <c r="O42" s="42">
        <v>0</v>
      </c>
      <c r="P42" s="42">
        <v>0</v>
      </c>
      <c r="Q42" s="42">
        <v>0</v>
      </c>
      <c r="R42" s="43">
        <v>0</v>
      </c>
      <c r="S42" s="44">
        <v>0</v>
      </c>
      <c r="T42" s="43">
        <v>0</v>
      </c>
    </row>
    <row r="43" spans="1:20" ht="19.5" customHeight="1">
      <c r="A43" s="41" t="s">
        <v>83</v>
      </c>
      <c r="B43" s="41" t="s">
        <v>84</v>
      </c>
      <c r="C43" s="41" t="s">
        <v>85</v>
      </c>
      <c r="D43" s="41" t="s">
        <v>118</v>
      </c>
      <c r="E43" s="41" t="s">
        <v>87</v>
      </c>
      <c r="F43" s="42">
        <v>51.33</v>
      </c>
      <c r="G43" s="42">
        <v>0</v>
      </c>
      <c r="H43" s="42">
        <v>51.33</v>
      </c>
      <c r="I43" s="42">
        <v>0</v>
      </c>
      <c r="J43" s="43">
        <v>0</v>
      </c>
      <c r="K43" s="44">
        <v>0</v>
      </c>
      <c r="L43" s="42">
        <v>0</v>
      </c>
      <c r="M43" s="43">
        <v>0</v>
      </c>
      <c r="N43" s="44">
        <f t="shared" si="1"/>
        <v>0</v>
      </c>
      <c r="O43" s="42">
        <v>0</v>
      </c>
      <c r="P43" s="42">
        <v>0</v>
      </c>
      <c r="Q43" s="42">
        <v>0</v>
      </c>
      <c r="R43" s="43">
        <v>0</v>
      </c>
      <c r="S43" s="44">
        <v>0</v>
      </c>
      <c r="T43" s="43">
        <v>0</v>
      </c>
    </row>
    <row r="44" spans="1:20" ht="19.5" customHeight="1">
      <c r="A44" s="41" t="s">
        <v>96</v>
      </c>
      <c r="B44" s="41" t="s">
        <v>97</v>
      </c>
      <c r="C44" s="41" t="s">
        <v>97</v>
      </c>
      <c r="D44" s="41" t="s">
        <v>118</v>
      </c>
      <c r="E44" s="41" t="s">
        <v>99</v>
      </c>
      <c r="F44" s="42">
        <v>3.79</v>
      </c>
      <c r="G44" s="42">
        <v>0</v>
      </c>
      <c r="H44" s="42">
        <v>3.79</v>
      </c>
      <c r="I44" s="42">
        <v>0</v>
      </c>
      <c r="J44" s="43">
        <v>0</v>
      </c>
      <c r="K44" s="44">
        <v>0</v>
      </c>
      <c r="L44" s="42">
        <v>0</v>
      </c>
      <c r="M44" s="43">
        <v>0</v>
      </c>
      <c r="N44" s="44">
        <f t="shared" si="1"/>
        <v>0</v>
      </c>
      <c r="O44" s="42">
        <v>0</v>
      </c>
      <c r="P44" s="42">
        <v>0</v>
      </c>
      <c r="Q44" s="42">
        <v>0</v>
      </c>
      <c r="R44" s="43">
        <v>0</v>
      </c>
      <c r="S44" s="44">
        <v>0</v>
      </c>
      <c r="T44" s="43">
        <v>0</v>
      </c>
    </row>
    <row r="45" spans="1:20" ht="19.5" customHeight="1">
      <c r="A45" s="41" t="s">
        <v>101</v>
      </c>
      <c r="B45" s="41" t="s">
        <v>105</v>
      </c>
      <c r="C45" s="41" t="s">
        <v>84</v>
      </c>
      <c r="D45" s="41" t="s">
        <v>118</v>
      </c>
      <c r="E45" s="41" t="s">
        <v>119</v>
      </c>
      <c r="F45" s="42">
        <v>3.03</v>
      </c>
      <c r="G45" s="42">
        <v>0</v>
      </c>
      <c r="H45" s="42">
        <v>3.03</v>
      </c>
      <c r="I45" s="42">
        <v>0</v>
      </c>
      <c r="J45" s="43">
        <v>0</v>
      </c>
      <c r="K45" s="44">
        <v>0</v>
      </c>
      <c r="L45" s="42">
        <v>0</v>
      </c>
      <c r="M45" s="43">
        <v>0</v>
      </c>
      <c r="N45" s="44">
        <f t="shared" si="1"/>
        <v>0</v>
      </c>
      <c r="O45" s="42">
        <v>0</v>
      </c>
      <c r="P45" s="42">
        <v>0</v>
      </c>
      <c r="Q45" s="42">
        <v>0</v>
      </c>
      <c r="R45" s="43">
        <v>0</v>
      </c>
      <c r="S45" s="44">
        <v>0</v>
      </c>
      <c r="T45" s="43">
        <v>0</v>
      </c>
    </row>
    <row r="46" spans="1:20" ht="19.5" customHeight="1">
      <c r="A46" s="41" t="s">
        <v>101</v>
      </c>
      <c r="B46" s="41" t="s">
        <v>105</v>
      </c>
      <c r="C46" s="41" t="s">
        <v>94</v>
      </c>
      <c r="D46" s="41" t="s">
        <v>118</v>
      </c>
      <c r="E46" s="41" t="s">
        <v>107</v>
      </c>
      <c r="F46" s="42">
        <v>0.37</v>
      </c>
      <c r="G46" s="42">
        <v>0</v>
      </c>
      <c r="H46" s="42">
        <v>0.37</v>
      </c>
      <c r="I46" s="42">
        <v>0</v>
      </c>
      <c r="J46" s="43">
        <v>0</v>
      </c>
      <c r="K46" s="44">
        <v>0</v>
      </c>
      <c r="L46" s="42">
        <v>0</v>
      </c>
      <c r="M46" s="43">
        <v>0</v>
      </c>
      <c r="N46" s="44">
        <f t="shared" si="1"/>
        <v>0</v>
      </c>
      <c r="O46" s="42">
        <v>0</v>
      </c>
      <c r="P46" s="42">
        <v>0</v>
      </c>
      <c r="Q46" s="42">
        <v>0</v>
      </c>
      <c r="R46" s="43">
        <v>0</v>
      </c>
      <c r="S46" s="44">
        <v>0</v>
      </c>
      <c r="T46" s="43">
        <v>0</v>
      </c>
    </row>
    <row r="47" spans="1:20" ht="19.5" customHeight="1">
      <c r="A47" s="41" t="s">
        <v>108</v>
      </c>
      <c r="B47" s="41" t="s">
        <v>84</v>
      </c>
      <c r="C47" s="41" t="s">
        <v>85</v>
      </c>
      <c r="D47" s="41" t="s">
        <v>118</v>
      </c>
      <c r="E47" s="41" t="s">
        <v>109</v>
      </c>
      <c r="F47" s="42">
        <v>3.71</v>
      </c>
      <c r="G47" s="42">
        <v>0</v>
      </c>
      <c r="H47" s="42">
        <v>3.71</v>
      </c>
      <c r="I47" s="42">
        <v>0</v>
      </c>
      <c r="J47" s="43">
        <v>0</v>
      </c>
      <c r="K47" s="44">
        <v>0</v>
      </c>
      <c r="L47" s="42">
        <v>0</v>
      </c>
      <c r="M47" s="43">
        <v>0</v>
      </c>
      <c r="N47" s="44">
        <f t="shared" si="1"/>
        <v>0</v>
      </c>
      <c r="O47" s="42">
        <v>0</v>
      </c>
      <c r="P47" s="42">
        <v>0</v>
      </c>
      <c r="Q47" s="42">
        <v>0</v>
      </c>
      <c r="R47" s="43">
        <v>0</v>
      </c>
      <c r="S47" s="44">
        <v>0</v>
      </c>
      <c r="T47" s="43">
        <v>0</v>
      </c>
    </row>
    <row r="48" spans="1:20" ht="19.5" customHeight="1">
      <c r="A48" s="41" t="s">
        <v>108</v>
      </c>
      <c r="B48" s="41" t="s">
        <v>84</v>
      </c>
      <c r="C48" s="41" t="s">
        <v>94</v>
      </c>
      <c r="D48" s="41" t="s">
        <v>118</v>
      </c>
      <c r="E48" s="41" t="s">
        <v>110</v>
      </c>
      <c r="F48" s="42">
        <v>2.12</v>
      </c>
      <c r="G48" s="42">
        <v>0</v>
      </c>
      <c r="H48" s="42">
        <v>2.12</v>
      </c>
      <c r="I48" s="42">
        <v>0</v>
      </c>
      <c r="J48" s="43">
        <v>0</v>
      </c>
      <c r="K48" s="44">
        <v>0</v>
      </c>
      <c r="L48" s="42">
        <v>0</v>
      </c>
      <c r="M48" s="43">
        <v>0</v>
      </c>
      <c r="N48" s="44">
        <f t="shared" si="1"/>
        <v>0</v>
      </c>
      <c r="O48" s="42">
        <v>0</v>
      </c>
      <c r="P48" s="42">
        <v>0</v>
      </c>
      <c r="Q48" s="42">
        <v>0</v>
      </c>
      <c r="R48" s="43">
        <v>0</v>
      </c>
      <c r="S48" s="44">
        <v>0</v>
      </c>
      <c r="T48" s="43">
        <v>0</v>
      </c>
    </row>
    <row r="49" spans="1:20" ht="19.5" customHeight="1">
      <c r="A49" s="41" t="s">
        <v>38</v>
      </c>
      <c r="B49" s="41" t="s">
        <v>38</v>
      </c>
      <c r="C49" s="41" t="s">
        <v>38</v>
      </c>
      <c r="D49" s="41" t="s">
        <v>38</v>
      </c>
      <c r="E49" s="41" t="s">
        <v>120</v>
      </c>
      <c r="F49" s="42">
        <v>611.21</v>
      </c>
      <c r="G49" s="42">
        <v>0</v>
      </c>
      <c r="H49" s="42">
        <v>611.21</v>
      </c>
      <c r="I49" s="42">
        <v>0</v>
      </c>
      <c r="J49" s="43">
        <v>0</v>
      </c>
      <c r="K49" s="44">
        <v>0</v>
      </c>
      <c r="L49" s="42">
        <v>0</v>
      </c>
      <c r="M49" s="43">
        <v>0</v>
      </c>
      <c r="N49" s="44">
        <f t="shared" si="1"/>
        <v>0</v>
      </c>
      <c r="O49" s="42">
        <v>0</v>
      </c>
      <c r="P49" s="42">
        <v>0</v>
      </c>
      <c r="Q49" s="42">
        <v>0</v>
      </c>
      <c r="R49" s="43">
        <v>0</v>
      </c>
      <c r="S49" s="44">
        <v>0</v>
      </c>
      <c r="T49" s="43">
        <v>0</v>
      </c>
    </row>
    <row r="50" spans="1:20" ht="19.5" customHeight="1">
      <c r="A50" s="41" t="s">
        <v>38</v>
      </c>
      <c r="B50" s="41" t="s">
        <v>38</v>
      </c>
      <c r="C50" s="41" t="s">
        <v>38</v>
      </c>
      <c r="D50" s="41" t="s">
        <v>38</v>
      </c>
      <c r="E50" s="41" t="s">
        <v>121</v>
      </c>
      <c r="F50" s="42">
        <v>611.21</v>
      </c>
      <c r="G50" s="42">
        <v>0</v>
      </c>
      <c r="H50" s="42">
        <v>611.21</v>
      </c>
      <c r="I50" s="42">
        <v>0</v>
      </c>
      <c r="J50" s="43">
        <v>0</v>
      </c>
      <c r="K50" s="44">
        <v>0</v>
      </c>
      <c r="L50" s="42">
        <v>0</v>
      </c>
      <c r="M50" s="43">
        <v>0</v>
      </c>
      <c r="N50" s="44">
        <f t="shared" si="1"/>
        <v>0</v>
      </c>
      <c r="O50" s="42">
        <v>0</v>
      </c>
      <c r="P50" s="42">
        <v>0</v>
      </c>
      <c r="Q50" s="42">
        <v>0</v>
      </c>
      <c r="R50" s="43">
        <v>0</v>
      </c>
      <c r="S50" s="44">
        <v>0</v>
      </c>
      <c r="T50" s="43">
        <v>0</v>
      </c>
    </row>
    <row r="51" spans="1:20" ht="19.5" customHeight="1">
      <c r="A51" s="41" t="s">
        <v>83</v>
      </c>
      <c r="B51" s="41" t="s">
        <v>84</v>
      </c>
      <c r="C51" s="41" t="s">
        <v>94</v>
      </c>
      <c r="D51" s="41" t="s">
        <v>122</v>
      </c>
      <c r="E51" s="41" t="s">
        <v>123</v>
      </c>
      <c r="F51" s="42">
        <v>398.13</v>
      </c>
      <c r="G51" s="42">
        <v>0</v>
      </c>
      <c r="H51" s="42">
        <v>398.13</v>
      </c>
      <c r="I51" s="42">
        <v>0</v>
      </c>
      <c r="J51" s="43">
        <v>0</v>
      </c>
      <c r="K51" s="44">
        <v>0</v>
      </c>
      <c r="L51" s="42">
        <v>0</v>
      </c>
      <c r="M51" s="43">
        <v>0</v>
      </c>
      <c r="N51" s="44">
        <f t="shared" si="1"/>
        <v>0</v>
      </c>
      <c r="O51" s="42">
        <v>0</v>
      </c>
      <c r="P51" s="42">
        <v>0</v>
      </c>
      <c r="Q51" s="42">
        <v>0</v>
      </c>
      <c r="R51" s="43">
        <v>0</v>
      </c>
      <c r="S51" s="44">
        <v>0</v>
      </c>
      <c r="T51" s="43">
        <v>0</v>
      </c>
    </row>
    <row r="52" spans="1:20" ht="19.5" customHeight="1">
      <c r="A52" s="41" t="s">
        <v>92</v>
      </c>
      <c r="B52" s="41" t="s">
        <v>93</v>
      </c>
      <c r="C52" s="41" t="s">
        <v>94</v>
      </c>
      <c r="D52" s="41" t="s">
        <v>122</v>
      </c>
      <c r="E52" s="41" t="s">
        <v>95</v>
      </c>
      <c r="F52" s="42">
        <v>16</v>
      </c>
      <c r="G52" s="42">
        <v>0</v>
      </c>
      <c r="H52" s="42">
        <v>16</v>
      </c>
      <c r="I52" s="42">
        <v>0</v>
      </c>
      <c r="J52" s="43">
        <v>0</v>
      </c>
      <c r="K52" s="44">
        <v>0</v>
      </c>
      <c r="L52" s="42">
        <v>0</v>
      </c>
      <c r="M52" s="43">
        <v>0</v>
      </c>
      <c r="N52" s="44">
        <f t="shared" si="1"/>
        <v>0</v>
      </c>
      <c r="O52" s="42">
        <v>0</v>
      </c>
      <c r="P52" s="42">
        <v>0</v>
      </c>
      <c r="Q52" s="42">
        <v>0</v>
      </c>
      <c r="R52" s="43">
        <v>0</v>
      </c>
      <c r="S52" s="44">
        <v>0</v>
      </c>
      <c r="T52" s="43">
        <v>0</v>
      </c>
    </row>
    <row r="53" spans="1:20" ht="19.5" customHeight="1">
      <c r="A53" s="41" t="s">
        <v>96</v>
      </c>
      <c r="B53" s="41" t="s">
        <v>97</v>
      </c>
      <c r="C53" s="41" t="s">
        <v>97</v>
      </c>
      <c r="D53" s="41" t="s">
        <v>122</v>
      </c>
      <c r="E53" s="41" t="s">
        <v>99</v>
      </c>
      <c r="F53" s="42">
        <v>51.8</v>
      </c>
      <c r="G53" s="42">
        <v>0</v>
      </c>
      <c r="H53" s="42">
        <v>51.8</v>
      </c>
      <c r="I53" s="42">
        <v>0</v>
      </c>
      <c r="J53" s="43">
        <v>0</v>
      </c>
      <c r="K53" s="44">
        <v>0</v>
      </c>
      <c r="L53" s="42">
        <v>0</v>
      </c>
      <c r="M53" s="43">
        <v>0</v>
      </c>
      <c r="N53" s="44">
        <f t="shared" si="1"/>
        <v>0</v>
      </c>
      <c r="O53" s="42">
        <v>0</v>
      </c>
      <c r="P53" s="42">
        <v>0</v>
      </c>
      <c r="Q53" s="42">
        <v>0</v>
      </c>
      <c r="R53" s="43">
        <v>0</v>
      </c>
      <c r="S53" s="44">
        <v>0</v>
      </c>
      <c r="T53" s="43">
        <v>0</v>
      </c>
    </row>
    <row r="54" spans="1:20" ht="19.5" customHeight="1">
      <c r="A54" s="41" t="s">
        <v>101</v>
      </c>
      <c r="B54" s="41" t="s">
        <v>105</v>
      </c>
      <c r="C54" s="41" t="s">
        <v>84</v>
      </c>
      <c r="D54" s="41" t="s">
        <v>122</v>
      </c>
      <c r="E54" s="41" t="s">
        <v>119</v>
      </c>
      <c r="F54" s="42">
        <v>40.49</v>
      </c>
      <c r="G54" s="42">
        <v>0</v>
      </c>
      <c r="H54" s="42">
        <v>40.49</v>
      </c>
      <c r="I54" s="42">
        <v>0</v>
      </c>
      <c r="J54" s="43">
        <v>0</v>
      </c>
      <c r="K54" s="44">
        <v>0</v>
      </c>
      <c r="L54" s="42">
        <v>0</v>
      </c>
      <c r="M54" s="43">
        <v>0</v>
      </c>
      <c r="N54" s="44">
        <f t="shared" si="1"/>
        <v>0</v>
      </c>
      <c r="O54" s="42">
        <v>0</v>
      </c>
      <c r="P54" s="42">
        <v>0</v>
      </c>
      <c r="Q54" s="42">
        <v>0</v>
      </c>
      <c r="R54" s="43">
        <v>0</v>
      </c>
      <c r="S54" s="44">
        <v>0</v>
      </c>
      <c r="T54" s="43">
        <v>0</v>
      </c>
    </row>
    <row r="55" spans="1:20" ht="19.5" customHeight="1">
      <c r="A55" s="41" t="s">
        <v>108</v>
      </c>
      <c r="B55" s="41" t="s">
        <v>84</v>
      </c>
      <c r="C55" s="41" t="s">
        <v>85</v>
      </c>
      <c r="D55" s="41" t="s">
        <v>122</v>
      </c>
      <c r="E55" s="41" t="s">
        <v>109</v>
      </c>
      <c r="F55" s="42">
        <v>53.99</v>
      </c>
      <c r="G55" s="42">
        <v>0</v>
      </c>
      <c r="H55" s="42">
        <v>53.99</v>
      </c>
      <c r="I55" s="42">
        <v>0</v>
      </c>
      <c r="J55" s="43">
        <v>0</v>
      </c>
      <c r="K55" s="44">
        <v>0</v>
      </c>
      <c r="L55" s="42">
        <v>0</v>
      </c>
      <c r="M55" s="43">
        <v>0</v>
      </c>
      <c r="N55" s="44">
        <f t="shared" si="1"/>
        <v>0</v>
      </c>
      <c r="O55" s="42">
        <v>0</v>
      </c>
      <c r="P55" s="42">
        <v>0</v>
      </c>
      <c r="Q55" s="42">
        <v>0</v>
      </c>
      <c r="R55" s="43">
        <v>0</v>
      </c>
      <c r="S55" s="44">
        <v>0</v>
      </c>
      <c r="T55" s="43">
        <v>0</v>
      </c>
    </row>
    <row r="56" spans="1:20" ht="19.5" customHeight="1">
      <c r="A56" s="41" t="s">
        <v>108</v>
      </c>
      <c r="B56" s="41" t="s">
        <v>84</v>
      </c>
      <c r="C56" s="41" t="s">
        <v>94</v>
      </c>
      <c r="D56" s="41" t="s">
        <v>122</v>
      </c>
      <c r="E56" s="41" t="s">
        <v>110</v>
      </c>
      <c r="F56" s="42">
        <v>50.8</v>
      </c>
      <c r="G56" s="42">
        <v>0</v>
      </c>
      <c r="H56" s="42">
        <v>50.8</v>
      </c>
      <c r="I56" s="42">
        <v>0</v>
      </c>
      <c r="J56" s="43">
        <v>0</v>
      </c>
      <c r="K56" s="44">
        <v>0</v>
      </c>
      <c r="L56" s="42">
        <v>0</v>
      </c>
      <c r="M56" s="43">
        <v>0</v>
      </c>
      <c r="N56" s="44">
        <f t="shared" si="1"/>
        <v>0</v>
      </c>
      <c r="O56" s="42">
        <v>0</v>
      </c>
      <c r="P56" s="42">
        <v>0</v>
      </c>
      <c r="Q56" s="42">
        <v>0</v>
      </c>
      <c r="R56" s="43">
        <v>0</v>
      </c>
      <c r="S56" s="44">
        <v>0</v>
      </c>
      <c r="T56" s="43">
        <v>0</v>
      </c>
    </row>
    <row r="57" spans="1:20" ht="19.5" customHeight="1">
      <c r="A57" s="41" t="s">
        <v>38</v>
      </c>
      <c r="B57" s="41" t="s">
        <v>38</v>
      </c>
      <c r="C57" s="41" t="s">
        <v>38</v>
      </c>
      <c r="D57" s="41" t="s">
        <v>38</v>
      </c>
      <c r="E57" s="41" t="s">
        <v>124</v>
      </c>
      <c r="F57" s="42">
        <v>532.41</v>
      </c>
      <c r="G57" s="42">
        <v>0</v>
      </c>
      <c r="H57" s="42">
        <v>532.41</v>
      </c>
      <c r="I57" s="42">
        <v>0</v>
      </c>
      <c r="J57" s="43">
        <v>0</v>
      </c>
      <c r="K57" s="44">
        <v>0</v>
      </c>
      <c r="L57" s="42">
        <v>0</v>
      </c>
      <c r="M57" s="43">
        <v>0</v>
      </c>
      <c r="N57" s="44">
        <f t="shared" si="1"/>
        <v>0</v>
      </c>
      <c r="O57" s="42">
        <v>0</v>
      </c>
      <c r="P57" s="42">
        <v>0</v>
      </c>
      <c r="Q57" s="42">
        <v>0</v>
      </c>
      <c r="R57" s="43">
        <v>0</v>
      </c>
      <c r="S57" s="44">
        <v>0</v>
      </c>
      <c r="T57" s="43">
        <v>0</v>
      </c>
    </row>
    <row r="58" spans="1:20" ht="19.5" customHeight="1">
      <c r="A58" s="41" t="s">
        <v>38</v>
      </c>
      <c r="B58" s="41" t="s">
        <v>38</v>
      </c>
      <c r="C58" s="41" t="s">
        <v>38</v>
      </c>
      <c r="D58" s="41" t="s">
        <v>38</v>
      </c>
      <c r="E58" s="41" t="s">
        <v>125</v>
      </c>
      <c r="F58" s="42">
        <v>164.86</v>
      </c>
      <c r="G58" s="42">
        <v>0</v>
      </c>
      <c r="H58" s="42">
        <v>164.86</v>
      </c>
      <c r="I58" s="42">
        <v>0</v>
      </c>
      <c r="J58" s="43">
        <v>0</v>
      </c>
      <c r="K58" s="44">
        <v>0</v>
      </c>
      <c r="L58" s="42">
        <v>0</v>
      </c>
      <c r="M58" s="43">
        <v>0</v>
      </c>
      <c r="N58" s="44">
        <f t="shared" si="1"/>
        <v>0</v>
      </c>
      <c r="O58" s="42">
        <v>0</v>
      </c>
      <c r="P58" s="42">
        <v>0</v>
      </c>
      <c r="Q58" s="42">
        <v>0</v>
      </c>
      <c r="R58" s="43">
        <v>0</v>
      </c>
      <c r="S58" s="44">
        <v>0</v>
      </c>
      <c r="T58" s="43">
        <v>0</v>
      </c>
    </row>
    <row r="59" spans="1:20" ht="19.5" customHeight="1">
      <c r="A59" s="41" t="s">
        <v>83</v>
      </c>
      <c r="B59" s="41" t="s">
        <v>84</v>
      </c>
      <c r="C59" s="41" t="s">
        <v>126</v>
      </c>
      <c r="D59" s="41" t="s">
        <v>127</v>
      </c>
      <c r="E59" s="41" t="s">
        <v>128</v>
      </c>
      <c r="F59" s="42">
        <v>106.97</v>
      </c>
      <c r="G59" s="42">
        <v>0</v>
      </c>
      <c r="H59" s="42">
        <v>106.97</v>
      </c>
      <c r="I59" s="42">
        <v>0</v>
      </c>
      <c r="J59" s="43">
        <v>0</v>
      </c>
      <c r="K59" s="44">
        <v>0</v>
      </c>
      <c r="L59" s="42">
        <v>0</v>
      </c>
      <c r="M59" s="43">
        <v>0</v>
      </c>
      <c r="N59" s="44">
        <f t="shared" si="1"/>
        <v>0</v>
      </c>
      <c r="O59" s="42">
        <v>0</v>
      </c>
      <c r="P59" s="42">
        <v>0</v>
      </c>
      <c r="Q59" s="42">
        <v>0</v>
      </c>
      <c r="R59" s="43">
        <v>0</v>
      </c>
      <c r="S59" s="44">
        <v>0</v>
      </c>
      <c r="T59" s="43">
        <v>0</v>
      </c>
    </row>
    <row r="60" spans="1:20" ht="19.5" customHeight="1">
      <c r="A60" s="41" t="s">
        <v>96</v>
      </c>
      <c r="B60" s="41" t="s">
        <v>97</v>
      </c>
      <c r="C60" s="41" t="s">
        <v>97</v>
      </c>
      <c r="D60" s="41" t="s">
        <v>127</v>
      </c>
      <c r="E60" s="41" t="s">
        <v>99</v>
      </c>
      <c r="F60" s="42">
        <v>16</v>
      </c>
      <c r="G60" s="42">
        <v>0</v>
      </c>
      <c r="H60" s="42">
        <v>16</v>
      </c>
      <c r="I60" s="42">
        <v>0</v>
      </c>
      <c r="J60" s="43">
        <v>0</v>
      </c>
      <c r="K60" s="44">
        <v>0</v>
      </c>
      <c r="L60" s="42">
        <v>0</v>
      </c>
      <c r="M60" s="43">
        <v>0</v>
      </c>
      <c r="N60" s="44">
        <f t="shared" si="1"/>
        <v>0</v>
      </c>
      <c r="O60" s="42">
        <v>0</v>
      </c>
      <c r="P60" s="42">
        <v>0</v>
      </c>
      <c r="Q60" s="42">
        <v>0</v>
      </c>
      <c r="R60" s="43">
        <v>0</v>
      </c>
      <c r="S60" s="44">
        <v>0</v>
      </c>
      <c r="T60" s="43">
        <v>0</v>
      </c>
    </row>
    <row r="61" spans="1:20" ht="19.5" customHeight="1">
      <c r="A61" s="41" t="s">
        <v>96</v>
      </c>
      <c r="B61" s="41" t="s">
        <v>97</v>
      </c>
      <c r="C61" s="41" t="s">
        <v>129</v>
      </c>
      <c r="D61" s="41" t="s">
        <v>127</v>
      </c>
      <c r="E61" s="41" t="s">
        <v>130</v>
      </c>
      <c r="F61" s="42">
        <v>9.6</v>
      </c>
      <c r="G61" s="42">
        <v>0</v>
      </c>
      <c r="H61" s="42">
        <v>9.6</v>
      </c>
      <c r="I61" s="42">
        <v>0</v>
      </c>
      <c r="J61" s="43">
        <v>0</v>
      </c>
      <c r="K61" s="44">
        <v>0</v>
      </c>
      <c r="L61" s="42">
        <v>0</v>
      </c>
      <c r="M61" s="43">
        <v>0</v>
      </c>
      <c r="N61" s="44">
        <f t="shared" si="1"/>
        <v>0</v>
      </c>
      <c r="O61" s="42">
        <v>0</v>
      </c>
      <c r="P61" s="42">
        <v>0</v>
      </c>
      <c r="Q61" s="42">
        <v>0</v>
      </c>
      <c r="R61" s="43">
        <v>0</v>
      </c>
      <c r="S61" s="44">
        <v>0</v>
      </c>
      <c r="T61" s="43">
        <v>0</v>
      </c>
    </row>
    <row r="62" spans="1:20" ht="19.5" customHeight="1">
      <c r="A62" s="41" t="s">
        <v>101</v>
      </c>
      <c r="B62" s="41" t="s">
        <v>105</v>
      </c>
      <c r="C62" s="41" t="s">
        <v>84</v>
      </c>
      <c r="D62" s="41" t="s">
        <v>127</v>
      </c>
      <c r="E62" s="41" t="s">
        <v>119</v>
      </c>
      <c r="F62" s="42">
        <v>12</v>
      </c>
      <c r="G62" s="42">
        <v>0</v>
      </c>
      <c r="H62" s="42">
        <v>12</v>
      </c>
      <c r="I62" s="42">
        <v>0</v>
      </c>
      <c r="J62" s="43">
        <v>0</v>
      </c>
      <c r="K62" s="44">
        <v>0</v>
      </c>
      <c r="L62" s="42">
        <v>0</v>
      </c>
      <c r="M62" s="43">
        <v>0</v>
      </c>
      <c r="N62" s="44">
        <f t="shared" si="1"/>
        <v>0</v>
      </c>
      <c r="O62" s="42">
        <v>0</v>
      </c>
      <c r="P62" s="42">
        <v>0</v>
      </c>
      <c r="Q62" s="42">
        <v>0</v>
      </c>
      <c r="R62" s="43">
        <v>0</v>
      </c>
      <c r="S62" s="44">
        <v>0</v>
      </c>
      <c r="T62" s="43">
        <v>0</v>
      </c>
    </row>
    <row r="63" spans="1:20" ht="19.5" customHeight="1">
      <c r="A63" s="41" t="s">
        <v>108</v>
      </c>
      <c r="B63" s="41" t="s">
        <v>84</v>
      </c>
      <c r="C63" s="41" t="s">
        <v>85</v>
      </c>
      <c r="D63" s="41" t="s">
        <v>127</v>
      </c>
      <c r="E63" s="41" t="s">
        <v>109</v>
      </c>
      <c r="F63" s="42">
        <v>13</v>
      </c>
      <c r="G63" s="42">
        <v>0</v>
      </c>
      <c r="H63" s="42">
        <v>13</v>
      </c>
      <c r="I63" s="42">
        <v>0</v>
      </c>
      <c r="J63" s="43">
        <v>0</v>
      </c>
      <c r="K63" s="44">
        <v>0</v>
      </c>
      <c r="L63" s="42">
        <v>0</v>
      </c>
      <c r="M63" s="43">
        <v>0</v>
      </c>
      <c r="N63" s="44">
        <f t="shared" si="1"/>
        <v>0</v>
      </c>
      <c r="O63" s="42">
        <v>0</v>
      </c>
      <c r="P63" s="42">
        <v>0</v>
      </c>
      <c r="Q63" s="42">
        <v>0</v>
      </c>
      <c r="R63" s="43">
        <v>0</v>
      </c>
      <c r="S63" s="44">
        <v>0</v>
      </c>
      <c r="T63" s="43">
        <v>0</v>
      </c>
    </row>
    <row r="64" spans="1:20" ht="19.5" customHeight="1">
      <c r="A64" s="41" t="s">
        <v>108</v>
      </c>
      <c r="B64" s="41" t="s">
        <v>84</v>
      </c>
      <c r="C64" s="41" t="s">
        <v>94</v>
      </c>
      <c r="D64" s="41" t="s">
        <v>127</v>
      </c>
      <c r="E64" s="41" t="s">
        <v>110</v>
      </c>
      <c r="F64" s="42">
        <v>7.29</v>
      </c>
      <c r="G64" s="42">
        <v>0</v>
      </c>
      <c r="H64" s="42">
        <v>7.29</v>
      </c>
      <c r="I64" s="42">
        <v>0</v>
      </c>
      <c r="J64" s="43">
        <v>0</v>
      </c>
      <c r="K64" s="44">
        <v>0</v>
      </c>
      <c r="L64" s="42">
        <v>0</v>
      </c>
      <c r="M64" s="43">
        <v>0</v>
      </c>
      <c r="N64" s="44">
        <f t="shared" si="1"/>
        <v>0</v>
      </c>
      <c r="O64" s="42">
        <v>0</v>
      </c>
      <c r="P64" s="42">
        <v>0</v>
      </c>
      <c r="Q64" s="42">
        <v>0</v>
      </c>
      <c r="R64" s="43">
        <v>0</v>
      </c>
      <c r="S64" s="44">
        <v>0</v>
      </c>
      <c r="T64" s="43">
        <v>0</v>
      </c>
    </row>
    <row r="65" spans="1:20" ht="19.5" customHeight="1">
      <c r="A65" s="41" t="s">
        <v>38</v>
      </c>
      <c r="B65" s="41" t="s">
        <v>38</v>
      </c>
      <c r="C65" s="41" t="s">
        <v>38</v>
      </c>
      <c r="D65" s="41" t="s">
        <v>38</v>
      </c>
      <c r="E65" s="41" t="s">
        <v>131</v>
      </c>
      <c r="F65" s="42">
        <v>230.46</v>
      </c>
      <c r="G65" s="42">
        <v>0</v>
      </c>
      <c r="H65" s="42">
        <v>230.46</v>
      </c>
      <c r="I65" s="42">
        <v>0</v>
      </c>
      <c r="J65" s="43">
        <v>0</v>
      </c>
      <c r="K65" s="44">
        <v>0</v>
      </c>
      <c r="L65" s="42">
        <v>0</v>
      </c>
      <c r="M65" s="43">
        <v>0</v>
      </c>
      <c r="N65" s="44">
        <f t="shared" si="1"/>
        <v>0</v>
      </c>
      <c r="O65" s="42">
        <v>0</v>
      </c>
      <c r="P65" s="42">
        <v>0</v>
      </c>
      <c r="Q65" s="42">
        <v>0</v>
      </c>
      <c r="R65" s="43">
        <v>0</v>
      </c>
      <c r="S65" s="44">
        <v>0</v>
      </c>
      <c r="T65" s="43">
        <v>0</v>
      </c>
    </row>
    <row r="66" spans="1:20" ht="19.5" customHeight="1">
      <c r="A66" s="41" t="s">
        <v>83</v>
      </c>
      <c r="B66" s="41" t="s">
        <v>84</v>
      </c>
      <c r="C66" s="41" t="s">
        <v>126</v>
      </c>
      <c r="D66" s="41" t="s">
        <v>132</v>
      </c>
      <c r="E66" s="41" t="s">
        <v>128</v>
      </c>
      <c r="F66" s="42">
        <v>161.49</v>
      </c>
      <c r="G66" s="42">
        <v>0</v>
      </c>
      <c r="H66" s="42">
        <v>161.49</v>
      </c>
      <c r="I66" s="42">
        <v>0</v>
      </c>
      <c r="J66" s="43">
        <v>0</v>
      </c>
      <c r="K66" s="44">
        <v>0</v>
      </c>
      <c r="L66" s="42">
        <v>0</v>
      </c>
      <c r="M66" s="43">
        <v>0</v>
      </c>
      <c r="N66" s="44">
        <f t="shared" si="1"/>
        <v>0</v>
      </c>
      <c r="O66" s="42">
        <v>0</v>
      </c>
      <c r="P66" s="42">
        <v>0</v>
      </c>
      <c r="Q66" s="42">
        <v>0</v>
      </c>
      <c r="R66" s="43">
        <v>0</v>
      </c>
      <c r="S66" s="44">
        <v>0</v>
      </c>
      <c r="T66" s="43">
        <v>0</v>
      </c>
    </row>
    <row r="67" spans="1:20" ht="19.5" customHeight="1">
      <c r="A67" s="41" t="s">
        <v>96</v>
      </c>
      <c r="B67" s="41" t="s">
        <v>97</v>
      </c>
      <c r="C67" s="41" t="s">
        <v>97</v>
      </c>
      <c r="D67" s="41" t="s">
        <v>132</v>
      </c>
      <c r="E67" s="41" t="s">
        <v>99</v>
      </c>
      <c r="F67" s="42">
        <v>18.4</v>
      </c>
      <c r="G67" s="42">
        <v>0</v>
      </c>
      <c r="H67" s="42">
        <v>18.4</v>
      </c>
      <c r="I67" s="42">
        <v>0</v>
      </c>
      <c r="J67" s="43">
        <v>0</v>
      </c>
      <c r="K67" s="44">
        <v>0</v>
      </c>
      <c r="L67" s="42">
        <v>0</v>
      </c>
      <c r="M67" s="43">
        <v>0</v>
      </c>
      <c r="N67" s="44">
        <f t="shared" si="1"/>
        <v>0</v>
      </c>
      <c r="O67" s="42">
        <v>0</v>
      </c>
      <c r="P67" s="42">
        <v>0</v>
      </c>
      <c r="Q67" s="42">
        <v>0</v>
      </c>
      <c r="R67" s="43">
        <v>0</v>
      </c>
      <c r="S67" s="44">
        <v>0</v>
      </c>
      <c r="T67" s="43">
        <v>0</v>
      </c>
    </row>
    <row r="68" spans="1:20" ht="19.5" customHeight="1">
      <c r="A68" s="41" t="s">
        <v>96</v>
      </c>
      <c r="B68" s="41" t="s">
        <v>97</v>
      </c>
      <c r="C68" s="41" t="s">
        <v>129</v>
      </c>
      <c r="D68" s="41" t="s">
        <v>132</v>
      </c>
      <c r="E68" s="41" t="s">
        <v>130</v>
      </c>
      <c r="F68" s="42">
        <v>9.3</v>
      </c>
      <c r="G68" s="42">
        <v>0</v>
      </c>
      <c r="H68" s="42">
        <v>9.3</v>
      </c>
      <c r="I68" s="42">
        <v>0</v>
      </c>
      <c r="J68" s="43">
        <v>0</v>
      </c>
      <c r="K68" s="44">
        <v>0</v>
      </c>
      <c r="L68" s="42">
        <v>0</v>
      </c>
      <c r="M68" s="43">
        <v>0</v>
      </c>
      <c r="N68" s="44">
        <f t="shared" si="1"/>
        <v>0</v>
      </c>
      <c r="O68" s="42">
        <v>0</v>
      </c>
      <c r="P68" s="42">
        <v>0</v>
      </c>
      <c r="Q68" s="42">
        <v>0</v>
      </c>
      <c r="R68" s="43">
        <v>0</v>
      </c>
      <c r="S68" s="44">
        <v>0</v>
      </c>
      <c r="T68" s="43">
        <v>0</v>
      </c>
    </row>
    <row r="69" spans="1:20" ht="19.5" customHeight="1">
      <c r="A69" s="41" t="s">
        <v>101</v>
      </c>
      <c r="B69" s="41" t="s">
        <v>105</v>
      </c>
      <c r="C69" s="41" t="s">
        <v>84</v>
      </c>
      <c r="D69" s="41" t="s">
        <v>132</v>
      </c>
      <c r="E69" s="41" t="s">
        <v>119</v>
      </c>
      <c r="F69" s="42">
        <v>15.1</v>
      </c>
      <c r="G69" s="42">
        <v>0</v>
      </c>
      <c r="H69" s="42">
        <v>15.1</v>
      </c>
      <c r="I69" s="42">
        <v>0</v>
      </c>
      <c r="J69" s="43">
        <v>0</v>
      </c>
      <c r="K69" s="44">
        <v>0</v>
      </c>
      <c r="L69" s="42">
        <v>0</v>
      </c>
      <c r="M69" s="43">
        <v>0</v>
      </c>
      <c r="N69" s="44">
        <f aca="true" t="shared" si="2" ref="N69:N95">SUM(O69:R69)</f>
        <v>0</v>
      </c>
      <c r="O69" s="42">
        <v>0</v>
      </c>
      <c r="P69" s="42">
        <v>0</v>
      </c>
      <c r="Q69" s="42">
        <v>0</v>
      </c>
      <c r="R69" s="43">
        <v>0</v>
      </c>
      <c r="S69" s="44">
        <v>0</v>
      </c>
      <c r="T69" s="43">
        <v>0</v>
      </c>
    </row>
    <row r="70" spans="1:20" ht="19.5" customHeight="1">
      <c r="A70" s="41" t="s">
        <v>108</v>
      </c>
      <c r="B70" s="41" t="s">
        <v>84</v>
      </c>
      <c r="C70" s="41" t="s">
        <v>85</v>
      </c>
      <c r="D70" s="41" t="s">
        <v>132</v>
      </c>
      <c r="E70" s="41" t="s">
        <v>109</v>
      </c>
      <c r="F70" s="42">
        <v>16.5</v>
      </c>
      <c r="G70" s="42">
        <v>0</v>
      </c>
      <c r="H70" s="42">
        <v>16.5</v>
      </c>
      <c r="I70" s="42">
        <v>0</v>
      </c>
      <c r="J70" s="43">
        <v>0</v>
      </c>
      <c r="K70" s="44">
        <v>0</v>
      </c>
      <c r="L70" s="42">
        <v>0</v>
      </c>
      <c r="M70" s="43">
        <v>0</v>
      </c>
      <c r="N70" s="44">
        <f t="shared" si="2"/>
        <v>0</v>
      </c>
      <c r="O70" s="42">
        <v>0</v>
      </c>
      <c r="P70" s="42">
        <v>0</v>
      </c>
      <c r="Q70" s="42">
        <v>0</v>
      </c>
      <c r="R70" s="43">
        <v>0</v>
      </c>
      <c r="S70" s="44">
        <v>0</v>
      </c>
      <c r="T70" s="43">
        <v>0</v>
      </c>
    </row>
    <row r="71" spans="1:20" ht="19.5" customHeight="1">
      <c r="A71" s="41" t="s">
        <v>108</v>
      </c>
      <c r="B71" s="41" t="s">
        <v>84</v>
      </c>
      <c r="C71" s="41" t="s">
        <v>94</v>
      </c>
      <c r="D71" s="41" t="s">
        <v>132</v>
      </c>
      <c r="E71" s="41" t="s">
        <v>110</v>
      </c>
      <c r="F71" s="42">
        <v>9.67</v>
      </c>
      <c r="G71" s="42">
        <v>0</v>
      </c>
      <c r="H71" s="42">
        <v>9.67</v>
      </c>
      <c r="I71" s="42">
        <v>0</v>
      </c>
      <c r="J71" s="43">
        <v>0</v>
      </c>
      <c r="K71" s="44">
        <v>0</v>
      </c>
      <c r="L71" s="42">
        <v>0</v>
      </c>
      <c r="M71" s="43">
        <v>0</v>
      </c>
      <c r="N71" s="44">
        <f t="shared" si="2"/>
        <v>0</v>
      </c>
      <c r="O71" s="42">
        <v>0</v>
      </c>
      <c r="P71" s="42">
        <v>0</v>
      </c>
      <c r="Q71" s="42">
        <v>0</v>
      </c>
      <c r="R71" s="43">
        <v>0</v>
      </c>
      <c r="S71" s="44">
        <v>0</v>
      </c>
      <c r="T71" s="43">
        <v>0</v>
      </c>
    </row>
    <row r="72" spans="1:20" ht="19.5" customHeight="1">
      <c r="A72" s="41" t="s">
        <v>38</v>
      </c>
      <c r="B72" s="41" t="s">
        <v>38</v>
      </c>
      <c r="C72" s="41" t="s">
        <v>38</v>
      </c>
      <c r="D72" s="41" t="s">
        <v>38</v>
      </c>
      <c r="E72" s="41" t="s">
        <v>133</v>
      </c>
      <c r="F72" s="42">
        <v>137.09</v>
      </c>
      <c r="G72" s="42">
        <v>0</v>
      </c>
      <c r="H72" s="42">
        <v>137.09</v>
      </c>
      <c r="I72" s="42">
        <v>0</v>
      </c>
      <c r="J72" s="43">
        <v>0</v>
      </c>
      <c r="K72" s="44">
        <v>0</v>
      </c>
      <c r="L72" s="42">
        <v>0</v>
      </c>
      <c r="M72" s="43">
        <v>0</v>
      </c>
      <c r="N72" s="44">
        <f t="shared" si="2"/>
        <v>0</v>
      </c>
      <c r="O72" s="42">
        <v>0</v>
      </c>
      <c r="P72" s="42">
        <v>0</v>
      </c>
      <c r="Q72" s="42">
        <v>0</v>
      </c>
      <c r="R72" s="43">
        <v>0</v>
      </c>
      <c r="S72" s="44">
        <v>0</v>
      </c>
      <c r="T72" s="43">
        <v>0</v>
      </c>
    </row>
    <row r="73" spans="1:20" ht="19.5" customHeight="1">
      <c r="A73" s="41" t="s">
        <v>83</v>
      </c>
      <c r="B73" s="41" t="s">
        <v>84</v>
      </c>
      <c r="C73" s="41" t="s">
        <v>126</v>
      </c>
      <c r="D73" s="41" t="s">
        <v>134</v>
      </c>
      <c r="E73" s="41" t="s">
        <v>128</v>
      </c>
      <c r="F73" s="42">
        <v>94.24</v>
      </c>
      <c r="G73" s="42">
        <v>0</v>
      </c>
      <c r="H73" s="42">
        <v>94.24</v>
      </c>
      <c r="I73" s="42">
        <v>0</v>
      </c>
      <c r="J73" s="43">
        <v>0</v>
      </c>
      <c r="K73" s="44">
        <v>0</v>
      </c>
      <c r="L73" s="42">
        <v>0</v>
      </c>
      <c r="M73" s="43">
        <v>0</v>
      </c>
      <c r="N73" s="44">
        <f t="shared" si="2"/>
        <v>0</v>
      </c>
      <c r="O73" s="42">
        <v>0</v>
      </c>
      <c r="P73" s="42">
        <v>0</v>
      </c>
      <c r="Q73" s="42">
        <v>0</v>
      </c>
      <c r="R73" s="43">
        <v>0</v>
      </c>
      <c r="S73" s="44">
        <v>0</v>
      </c>
      <c r="T73" s="43">
        <v>0</v>
      </c>
    </row>
    <row r="74" spans="1:20" ht="19.5" customHeight="1">
      <c r="A74" s="41" t="s">
        <v>92</v>
      </c>
      <c r="B74" s="41" t="s">
        <v>93</v>
      </c>
      <c r="C74" s="41" t="s">
        <v>94</v>
      </c>
      <c r="D74" s="41" t="s">
        <v>134</v>
      </c>
      <c r="E74" s="41" t="s">
        <v>95</v>
      </c>
      <c r="F74" s="42">
        <v>0.3</v>
      </c>
      <c r="G74" s="42">
        <v>0</v>
      </c>
      <c r="H74" s="42">
        <v>0.3</v>
      </c>
      <c r="I74" s="42">
        <v>0</v>
      </c>
      <c r="J74" s="43">
        <v>0</v>
      </c>
      <c r="K74" s="44">
        <v>0</v>
      </c>
      <c r="L74" s="42">
        <v>0</v>
      </c>
      <c r="M74" s="43">
        <v>0</v>
      </c>
      <c r="N74" s="44">
        <f t="shared" si="2"/>
        <v>0</v>
      </c>
      <c r="O74" s="42">
        <v>0</v>
      </c>
      <c r="P74" s="42">
        <v>0</v>
      </c>
      <c r="Q74" s="42">
        <v>0</v>
      </c>
      <c r="R74" s="43">
        <v>0</v>
      </c>
      <c r="S74" s="44">
        <v>0</v>
      </c>
      <c r="T74" s="43">
        <v>0</v>
      </c>
    </row>
    <row r="75" spans="1:20" ht="19.5" customHeight="1">
      <c r="A75" s="41" t="s">
        <v>96</v>
      </c>
      <c r="B75" s="41" t="s">
        <v>97</v>
      </c>
      <c r="C75" s="41" t="s">
        <v>97</v>
      </c>
      <c r="D75" s="41" t="s">
        <v>134</v>
      </c>
      <c r="E75" s="41" t="s">
        <v>99</v>
      </c>
      <c r="F75" s="42">
        <v>12.65</v>
      </c>
      <c r="G75" s="42">
        <v>0</v>
      </c>
      <c r="H75" s="42">
        <v>12.65</v>
      </c>
      <c r="I75" s="42">
        <v>0</v>
      </c>
      <c r="J75" s="43">
        <v>0</v>
      </c>
      <c r="K75" s="44">
        <v>0</v>
      </c>
      <c r="L75" s="42">
        <v>0</v>
      </c>
      <c r="M75" s="43">
        <v>0</v>
      </c>
      <c r="N75" s="44">
        <f t="shared" si="2"/>
        <v>0</v>
      </c>
      <c r="O75" s="42">
        <v>0</v>
      </c>
      <c r="P75" s="42">
        <v>0</v>
      </c>
      <c r="Q75" s="42">
        <v>0</v>
      </c>
      <c r="R75" s="43">
        <v>0</v>
      </c>
      <c r="S75" s="44">
        <v>0</v>
      </c>
      <c r="T75" s="43">
        <v>0</v>
      </c>
    </row>
    <row r="76" spans="1:20" ht="19.5" customHeight="1">
      <c r="A76" s="41" t="s">
        <v>96</v>
      </c>
      <c r="B76" s="41" t="s">
        <v>97</v>
      </c>
      <c r="C76" s="41" t="s">
        <v>129</v>
      </c>
      <c r="D76" s="41" t="s">
        <v>134</v>
      </c>
      <c r="E76" s="41" t="s">
        <v>130</v>
      </c>
      <c r="F76" s="42">
        <v>5.6</v>
      </c>
      <c r="G76" s="42">
        <v>0</v>
      </c>
      <c r="H76" s="42">
        <v>5.6</v>
      </c>
      <c r="I76" s="42">
        <v>0</v>
      </c>
      <c r="J76" s="43">
        <v>0</v>
      </c>
      <c r="K76" s="44">
        <v>0</v>
      </c>
      <c r="L76" s="42">
        <v>0</v>
      </c>
      <c r="M76" s="43">
        <v>0</v>
      </c>
      <c r="N76" s="44">
        <f t="shared" si="2"/>
        <v>0</v>
      </c>
      <c r="O76" s="42">
        <v>0</v>
      </c>
      <c r="P76" s="42">
        <v>0</v>
      </c>
      <c r="Q76" s="42">
        <v>0</v>
      </c>
      <c r="R76" s="43">
        <v>0</v>
      </c>
      <c r="S76" s="44">
        <v>0</v>
      </c>
      <c r="T76" s="43">
        <v>0</v>
      </c>
    </row>
    <row r="77" spans="1:20" ht="19.5" customHeight="1">
      <c r="A77" s="41" t="s">
        <v>101</v>
      </c>
      <c r="B77" s="41" t="s">
        <v>105</v>
      </c>
      <c r="C77" s="41" t="s">
        <v>84</v>
      </c>
      <c r="D77" s="41" t="s">
        <v>134</v>
      </c>
      <c r="E77" s="41" t="s">
        <v>119</v>
      </c>
      <c r="F77" s="42">
        <v>9.85</v>
      </c>
      <c r="G77" s="42">
        <v>0</v>
      </c>
      <c r="H77" s="42">
        <v>9.85</v>
      </c>
      <c r="I77" s="42">
        <v>0</v>
      </c>
      <c r="J77" s="43">
        <v>0</v>
      </c>
      <c r="K77" s="44">
        <v>0</v>
      </c>
      <c r="L77" s="42">
        <v>0</v>
      </c>
      <c r="M77" s="43">
        <v>0</v>
      </c>
      <c r="N77" s="44">
        <f t="shared" si="2"/>
        <v>0</v>
      </c>
      <c r="O77" s="42">
        <v>0</v>
      </c>
      <c r="P77" s="42">
        <v>0</v>
      </c>
      <c r="Q77" s="42">
        <v>0</v>
      </c>
      <c r="R77" s="43">
        <v>0</v>
      </c>
      <c r="S77" s="44">
        <v>0</v>
      </c>
      <c r="T77" s="43">
        <v>0</v>
      </c>
    </row>
    <row r="78" spans="1:20" ht="19.5" customHeight="1">
      <c r="A78" s="41" t="s">
        <v>108</v>
      </c>
      <c r="B78" s="41" t="s">
        <v>84</v>
      </c>
      <c r="C78" s="41" t="s">
        <v>85</v>
      </c>
      <c r="D78" s="41" t="s">
        <v>134</v>
      </c>
      <c r="E78" s="41" t="s">
        <v>109</v>
      </c>
      <c r="F78" s="42">
        <v>8.68</v>
      </c>
      <c r="G78" s="42">
        <v>0</v>
      </c>
      <c r="H78" s="42">
        <v>8.68</v>
      </c>
      <c r="I78" s="42">
        <v>0</v>
      </c>
      <c r="J78" s="43">
        <v>0</v>
      </c>
      <c r="K78" s="44">
        <v>0</v>
      </c>
      <c r="L78" s="42">
        <v>0</v>
      </c>
      <c r="M78" s="43">
        <v>0</v>
      </c>
      <c r="N78" s="44">
        <f t="shared" si="2"/>
        <v>0</v>
      </c>
      <c r="O78" s="42">
        <v>0</v>
      </c>
      <c r="P78" s="42">
        <v>0</v>
      </c>
      <c r="Q78" s="42">
        <v>0</v>
      </c>
      <c r="R78" s="43">
        <v>0</v>
      </c>
      <c r="S78" s="44">
        <v>0</v>
      </c>
      <c r="T78" s="43">
        <v>0</v>
      </c>
    </row>
    <row r="79" spans="1:20" ht="19.5" customHeight="1">
      <c r="A79" s="41" t="s">
        <v>108</v>
      </c>
      <c r="B79" s="41" t="s">
        <v>84</v>
      </c>
      <c r="C79" s="41" t="s">
        <v>94</v>
      </c>
      <c r="D79" s="41" t="s">
        <v>134</v>
      </c>
      <c r="E79" s="41" t="s">
        <v>110</v>
      </c>
      <c r="F79" s="42">
        <v>5.77</v>
      </c>
      <c r="G79" s="42">
        <v>0</v>
      </c>
      <c r="H79" s="42">
        <v>5.77</v>
      </c>
      <c r="I79" s="42">
        <v>0</v>
      </c>
      <c r="J79" s="43">
        <v>0</v>
      </c>
      <c r="K79" s="44">
        <v>0</v>
      </c>
      <c r="L79" s="42">
        <v>0</v>
      </c>
      <c r="M79" s="43">
        <v>0</v>
      </c>
      <c r="N79" s="44">
        <f t="shared" si="2"/>
        <v>0</v>
      </c>
      <c r="O79" s="42">
        <v>0</v>
      </c>
      <c r="P79" s="42">
        <v>0</v>
      </c>
      <c r="Q79" s="42">
        <v>0</v>
      </c>
      <c r="R79" s="43">
        <v>0</v>
      </c>
      <c r="S79" s="44">
        <v>0</v>
      </c>
      <c r="T79" s="43">
        <v>0</v>
      </c>
    </row>
    <row r="80" spans="1:20" ht="19.5" customHeight="1">
      <c r="A80" s="41" t="s">
        <v>38</v>
      </c>
      <c r="B80" s="41" t="s">
        <v>38</v>
      </c>
      <c r="C80" s="41" t="s">
        <v>38</v>
      </c>
      <c r="D80" s="41" t="s">
        <v>38</v>
      </c>
      <c r="E80" s="41" t="s">
        <v>135</v>
      </c>
      <c r="F80" s="42">
        <v>524.07</v>
      </c>
      <c r="G80" s="42">
        <v>0</v>
      </c>
      <c r="H80" s="42">
        <v>524.07</v>
      </c>
      <c r="I80" s="42">
        <v>0</v>
      </c>
      <c r="J80" s="43">
        <v>0</v>
      </c>
      <c r="K80" s="44">
        <v>0</v>
      </c>
      <c r="L80" s="42">
        <v>0</v>
      </c>
      <c r="M80" s="43">
        <v>0</v>
      </c>
      <c r="N80" s="44">
        <f t="shared" si="2"/>
        <v>0</v>
      </c>
      <c r="O80" s="42">
        <v>0</v>
      </c>
      <c r="P80" s="42">
        <v>0</v>
      </c>
      <c r="Q80" s="42">
        <v>0</v>
      </c>
      <c r="R80" s="43">
        <v>0</v>
      </c>
      <c r="S80" s="44">
        <v>0</v>
      </c>
      <c r="T80" s="43">
        <v>0</v>
      </c>
    </row>
    <row r="81" spans="1:20" ht="19.5" customHeight="1">
      <c r="A81" s="41" t="s">
        <v>38</v>
      </c>
      <c r="B81" s="41" t="s">
        <v>38</v>
      </c>
      <c r="C81" s="41" t="s">
        <v>38</v>
      </c>
      <c r="D81" s="41" t="s">
        <v>38</v>
      </c>
      <c r="E81" s="41" t="s">
        <v>136</v>
      </c>
      <c r="F81" s="42">
        <v>524.07</v>
      </c>
      <c r="G81" s="42">
        <v>0</v>
      </c>
      <c r="H81" s="42">
        <v>524.07</v>
      </c>
      <c r="I81" s="42">
        <v>0</v>
      </c>
      <c r="J81" s="43">
        <v>0</v>
      </c>
      <c r="K81" s="44">
        <v>0</v>
      </c>
      <c r="L81" s="42">
        <v>0</v>
      </c>
      <c r="M81" s="43">
        <v>0</v>
      </c>
      <c r="N81" s="44">
        <f t="shared" si="2"/>
        <v>0</v>
      </c>
      <c r="O81" s="42">
        <v>0</v>
      </c>
      <c r="P81" s="42">
        <v>0</v>
      </c>
      <c r="Q81" s="42">
        <v>0</v>
      </c>
      <c r="R81" s="43">
        <v>0</v>
      </c>
      <c r="S81" s="44">
        <v>0</v>
      </c>
      <c r="T81" s="43">
        <v>0</v>
      </c>
    </row>
    <row r="82" spans="1:20" ht="19.5" customHeight="1">
      <c r="A82" s="41" t="s">
        <v>83</v>
      </c>
      <c r="B82" s="41" t="s">
        <v>84</v>
      </c>
      <c r="C82" s="41" t="s">
        <v>126</v>
      </c>
      <c r="D82" s="41" t="s">
        <v>137</v>
      </c>
      <c r="E82" s="41" t="s">
        <v>128</v>
      </c>
      <c r="F82" s="42">
        <v>372.97</v>
      </c>
      <c r="G82" s="42">
        <v>0</v>
      </c>
      <c r="H82" s="42">
        <v>372.97</v>
      </c>
      <c r="I82" s="42">
        <v>0</v>
      </c>
      <c r="J82" s="43">
        <v>0</v>
      </c>
      <c r="K82" s="44">
        <v>0</v>
      </c>
      <c r="L82" s="42">
        <v>0</v>
      </c>
      <c r="M82" s="43">
        <v>0</v>
      </c>
      <c r="N82" s="44">
        <f t="shared" si="2"/>
        <v>0</v>
      </c>
      <c r="O82" s="42">
        <v>0</v>
      </c>
      <c r="P82" s="42">
        <v>0</v>
      </c>
      <c r="Q82" s="42">
        <v>0</v>
      </c>
      <c r="R82" s="43">
        <v>0</v>
      </c>
      <c r="S82" s="44">
        <v>0</v>
      </c>
      <c r="T82" s="43">
        <v>0</v>
      </c>
    </row>
    <row r="83" spans="1:20" ht="19.5" customHeight="1">
      <c r="A83" s="41" t="s">
        <v>92</v>
      </c>
      <c r="B83" s="41" t="s">
        <v>93</v>
      </c>
      <c r="C83" s="41" t="s">
        <v>94</v>
      </c>
      <c r="D83" s="41" t="s">
        <v>137</v>
      </c>
      <c r="E83" s="41" t="s">
        <v>95</v>
      </c>
      <c r="F83" s="42">
        <v>6.32</v>
      </c>
      <c r="G83" s="42">
        <v>0</v>
      </c>
      <c r="H83" s="42">
        <v>6.32</v>
      </c>
      <c r="I83" s="42">
        <v>0</v>
      </c>
      <c r="J83" s="43">
        <v>0</v>
      </c>
      <c r="K83" s="44">
        <v>0</v>
      </c>
      <c r="L83" s="42">
        <v>0</v>
      </c>
      <c r="M83" s="43">
        <v>0</v>
      </c>
      <c r="N83" s="44">
        <f t="shared" si="2"/>
        <v>0</v>
      </c>
      <c r="O83" s="42">
        <v>0</v>
      </c>
      <c r="P83" s="42">
        <v>0</v>
      </c>
      <c r="Q83" s="42">
        <v>0</v>
      </c>
      <c r="R83" s="43">
        <v>0</v>
      </c>
      <c r="S83" s="44">
        <v>0</v>
      </c>
      <c r="T83" s="43">
        <v>0</v>
      </c>
    </row>
    <row r="84" spans="1:20" ht="19.5" customHeight="1">
      <c r="A84" s="41" t="s">
        <v>96</v>
      </c>
      <c r="B84" s="41" t="s">
        <v>97</v>
      </c>
      <c r="C84" s="41" t="s">
        <v>97</v>
      </c>
      <c r="D84" s="41" t="s">
        <v>137</v>
      </c>
      <c r="E84" s="41" t="s">
        <v>99</v>
      </c>
      <c r="F84" s="42">
        <v>38</v>
      </c>
      <c r="G84" s="42">
        <v>0</v>
      </c>
      <c r="H84" s="42">
        <v>38</v>
      </c>
      <c r="I84" s="42">
        <v>0</v>
      </c>
      <c r="J84" s="43">
        <v>0</v>
      </c>
      <c r="K84" s="44">
        <v>0</v>
      </c>
      <c r="L84" s="42">
        <v>0</v>
      </c>
      <c r="M84" s="43">
        <v>0</v>
      </c>
      <c r="N84" s="44">
        <f t="shared" si="2"/>
        <v>0</v>
      </c>
      <c r="O84" s="42">
        <v>0</v>
      </c>
      <c r="P84" s="42">
        <v>0</v>
      </c>
      <c r="Q84" s="42">
        <v>0</v>
      </c>
      <c r="R84" s="43">
        <v>0</v>
      </c>
      <c r="S84" s="44">
        <v>0</v>
      </c>
      <c r="T84" s="43">
        <v>0</v>
      </c>
    </row>
    <row r="85" spans="1:20" ht="19.5" customHeight="1">
      <c r="A85" s="41" t="s">
        <v>96</v>
      </c>
      <c r="B85" s="41" t="s">
        <v>97</v>
      </c>
      <c r="C85" s="41" t="s">
        <v>129</v>
      </c>
      <c r="D85" s="41" t="s">
        <v>137</v>
      </c>
      <c r="E85" s="41" t="s">
        <v>130</v>
      </c>
      <c r="F85" s="42">
        <v>19</v>
      </c>
      <c r="G85" s="42">
        <v>0</v>
      </c>
      <c r="H85" s="42">
        <v>19</v>
      </c>
      <c r="I85" s="42">
        <v>0</v>
      </c>
      <c r="J85" s="43">
        <v>0</v>
      </c>
      <c r="K85" s="44">
        <v>0</v>
      </c>
      <c r="L85" s="42">
        <v>0</v>
      </c>
      <c r="M85" s="43">
        <v>0</v>
      </c>
      <c r="N85" s="44">
        <f t="shared" si="2"/>
        <v>0</v>
      </c>
      <c r="O85" s="42">
        <v>0</v>
      </c>
      <c r="P85" s="42">
        <v>0</v>
      </c>
      <c r="Q85" s="42">
        <v>0</v>
      </c>
      <c r="R85" s="43">
        <v>0</v>
      </c>
      <c r="S85" s="44">
        <v>0</v>
      </c>
      <c r="T85" s="43">
        <v>0</v>
      </c>
    </row>
    <row r="86" spans="1:20" ht="19.5" customHeight="1">
      <c r="A86" s="41" t="s">
        <v>101</v>
      </c>
      <c r="B86" s="41" t="s">
        <v>105</v>
      </c>
      <c r="C86" s="41" t="s">
        <v>84</v>
      </c>
      <c r="D86" s="41" t="s">
        <v>137</v>
      </c>
      <c r="E86" s="41" t="s">
        <v>119</v>
      </c>
      <c r="F86" s="42">
        <v>41</v>
      </c>
      <c r="G86" s="42">
        <v>0</v>
      </c>
      <c r="H86" s="42">
        <v>41</v>
      </c>
      <c r="I86" s="42">
        <v>0</v>
      </c>
      <c r="J86" s="43">
        <v>0</v>
      </c>
      <c r="K86" s="44">
        <v>0</v>
      </c>
      <c r="L86" s="42">
        <v>0</v>
      </c>
      <c r="M86" s="43">
        <v>0</v>
      </c>
      <c r="N86" s="44">
        <f t="shared" si="2"/>
        <v>0</v>
      </c>
      <c r="O86" s="42">
        <v>0</v>
      </c>
      <c r="P86" s="42">
        <v>0</v>
      </c>
      <c r="Q86" s="42">
        <v>0</v>
      </c>
      <c r="R86" s="43">
        <v>0</v>
      </c>
      <c r="S86" s="44">
        <v>0</v>
      </c>
      <c r="T86" s="43">
        <v>0</v>
      </c>
    </row>
    <row r="87" spans="1:20" ht="19.5" customHeight="1">
      <c r="A87" s="41" t="s">
        <v>108</v>
      </c>
      <c r="B87" s="41" t="s">
        <v>84</v>
      </c>
      <c r="C87" s="41" t="s">
        <v>85</v>
      </c>
      <c r="D87" s="41" t="s">
        <v>137</v>
      </c>
      <c r="E87" s="41" t="s">
        <v>109</v>
      </c>
      <c r="F87" s="42">
        <v>40</v>
      </c>
      <c r="G87" s="42">
        <v>0</v>
      </c>
      <c r="H87" s="42">
        <v>40</v>
      </c>
      <c r="I87" s="42">
        <v>0</v>
      </c>
      <c r="J87" s="43">
        <v>0</v>
      </c>
      <c r="K87" s="44">
        <v>0</v>
      </c>
      <c r="L87" s="42">
        <v>0</v>
      </c>
      <c r="M87" s="43">
        <v>0</v>
      </c>
      <c r="N87" s="44">
        <f t="shared" si="2"/>
        <v>0</v>
      </c>
      <c r="O87" s="42">
        <v>0</v>
      </c>
      <c r="P87" s="42">
        <v>0</v>
      </c>
      <c r="Q87" s="42">
        <v>0</v>
      </c>
      <c r="R87" s="43">
        <v>0</v>
      </c>
      <c r="S87" s="44">
        <v>0</v>
      </c>
      <c r="T87" s="43">
        <v>0</v>
      </c>
    </row>
    <row r="88" spans="1:20" ht="19.5" customHeight="1">
      <c r="A88" s="41" t="s">
        <v>108</v>
      </c>
      <c r="B88" s="41" t="s">
        <v>84</v>
      </c>
      <c r="C88" s="41" t="s">
        <v>94</v>
      </c>
      <c r="D88" s="41" t="s">
        <v>137</v>
      </c>
      <c r="E88" s="41" t="s">
        <v>110</v>
      </c>
      <c r="F88" s="42">
        <v>6.78</v>
      </c>
      <c r="G88" s="42">
        <v>0</v>
      </c>
      <c r="H88" s="42">
        <v>6.78</v>
      </c>
      <c r="I88" s="42">
        <v>0</v>
      </c>
      <c r="J88" s="43">
        <v>0</v>
      </c>
      <c r="K88" s="44">
        <v>0</v>
      </c>
      <c r="L88" s="42">
        <v>0</v>
      </c>
      <c r="M88" s="43">
        <v>0</v>
      </c>
      <c r="N88" s="44">
        <f t="shared" si="2"/>
        <v>0</v>
      </c>
      <c r="O88" s="42">
        <v>0</v>
      </c>
      <c r="P88" s="42">
        <v>0</v>
      </c>
      <c r="Q88" s="42">
        <v>0</v>
      </c>
      <c r="R88" s="43">
        <v>0</v>
      </c>
      <c r="S88" s="44">
        <v>0</v>
      </c>
      <c r="T88" s="43">
        <v>0</v>
      </c>
    </row>
    <row r="89" spans="1:20" ht="19.5" customHeight="1">
      <c r="A89" s="41" t="s">
        <v>38</v>
      </c>
      <c r="B89" s="41" t="s">
        <v>38</v>
      </c>
      <c r="C89" s="41" t="s">
        <v>38</v>
      </c>
      <c r="D89" s="41" t="s">
        <v>38</v>
      </c>
      <c r="E89" s="41" t="s">
        <v>138</v>
      </c>
      <c r="F89" s="42">
        <v>364.01</v>
      </c>
      <c r="G89" s="42">
        <v>0</v>
      </c>
      <c r="H89" s="42">
        <v>195.91</v>
      </c>
      <c r="I89" s="42">
        <v>0</v>
      </c>
      <c r="J89" s="43">
        <v>0</v>
      </c>
      <c r="K89" s="44">
        <v>168.1</v>
      </c>
      <c r="L89" s="42">
        <v>168.1</v>
      </c>
      <c r="M89" s="43">
        <v>0</v>
      </c>
      <c r="N89" s="44">
        <f t="shared" si="2"/>
        <v>0</v>
      </c>
      <c r="O89" s="42">
        <v>0</v>
      </c>
      <c r="P89" s="42">
        <v>0</v>
      </c>
      <c r="Q89" s="42">
        <v>0</v>
      </c>
      <c r="R89" s="43">
        <v>0</v>
      </c>
      <c r="S89" s="44">
        <v>0</v>
      </c>
      <c r="T89" s="43">
        <v>0</v>
      </c>
    </row>
    <row r="90" spans="1:20" ht="19.5" customHeight="1">
      <c r="A90" s="41" t="s">
        <v>38</v>
      </c>
      <c r="B90" s="41" t="s">
        <v>38</v>
      </c>
      <c r="C90" s="41" t="s">
        <v>38</v>
      </c>
      <c r="D90" s="41" t="s">
        <v>38</v>
      </c>
      <c r="E90" s="41" t="s">
        <v>139</v>
      </c>
      <c r="F90" s="42">
        <v>364.01</v>
      </c>
      <c r="G90" s="42">
        <v>0</v>
      </c>
      <c r="H90" s="42">
        <v>195.91</v>
      </c>
      <c r="I90" s="42">
        <v>0</v>
      </c>
      <c r="J90" s="43">
        <v>0</v>
      </c>
      <c r="K90" s="44">
        <v>168.1</v>
      </c>
      <c r="L90" s="42">
        <v>168.1</v>
      </c>
      <c r="M90" s="43">
        <v>0</v>
      </c>
      <c r="N90" s="44">
        <f t="shared" si="2"/>
        <v>0</v>
      </c>
      <c r="O90" s="42">
        <v>0</v>
      </c>
      <c r="P90" s="42">
        <v>0</v>
      </c>
      <c r="Q90" s="42">
        <v>0</v>
      </c>
      <c r="R90" s="43">
        <v>0</v>
      </c>
      <c r="S90" s="44">
        <v>0</v>
      </c>
      <c r="T90" s="43">
        <v>0</v>
      </c>
    </row>
    <row r="91" spans="1:20" ht="19.5" customHeight="1">
      <c r="A91" s="41" t="s">
        <v>92</v>
      </c>
      <c r="B91" s="41" t="s">
        <v>84</v>
      </c>
      <c r="C91" s="41" t="s">
        <v>85</v>
      </c>
      <c r="D91" s="41" t="s">
        <v>140</v>
      </c>
      <c r="E91" s="41" t="s">
        <v>141</v>
      </c>
      <c r="F91" s="42">
        <v>260.87</v>
      </c>
      <c r="G91" s="42">
        <v>0</v>
      </c>
      <c r="H91" s="42">
        <v>120.91</v>
      </c>
      <c r="I91" s="42">
        <v>0</v>
      </c>
      <c r="J91" s="43">
        <v>0</v>
      </c>
      <c r="K91" s="44">
        <v>139.96</v>
      </c>
      <c r="L91" s="42">
        <v>139.96</v>
      </c>
      <c r="M91" s="43">
        <v>0</v>
      </c>
      <c r="N91" s="44">
        <f t="shared" si="2"/>
        <v>0</v>
      </c>
      <c r="O91" s="42">
        <v>0</v>
      </c>
      <c r="P91" s="42">
        <v>0</v>
      </c>
      <c r="Q91" s="42">
        <v>0</v>
      </c>
      <c r="R91" s="43">
        <v>0</v>
      </c>
      <c r="S91" s="44">
        <v>0</v>
      </c>
      <c r="T91" s="43">
        <v>0</v>
      </c>
    </row>
    <row r="92" spans="1:20" ht="19.5" customHeight="1">
      <c r="A92" s="41" t="s">
        <v>96</v>
      </c>
      <c r="B92" s="41" t="s">
        <v>97</v>
      </c>
      <c r="C92" s="41" t="s">
        <v>97</v>
      </c>
      <c r="D92" s="41" t="s">
        <v>140</v>
      </c>
      <c r="E92" s="41" t="s">
        <v>99</v>
      </c>
      <c r="F92" s="42">
        <v>35.6</v>
      </c>
      <c r="G92" s="42">
        <v>0</v>
      </c>
      <c r="H92" s="42">
        <v>30</v>
      </c>
      <c r="I92" s="42">
        <v>0</v>
      </c>
      <c r="J92" s="43">
        <v>0</v>
      </c>
      <c r="K92" s="44">
        <v>5.6</v>
      </c>
      <c r="L92" s="42">
        <v>5.6</v>
      </c>
      <c r="M92" s="43">
        <v>0</v>
      </c>
      <c r="N92" s="44">
        <f t="shared" si="2"/>
        <v>0</v>
      </c>
      <c r="O92" s="42">
        <v>0</v>
      </c>
      <c r="P92" s="42">
        <v>0</v>
      </c>
      <c r="Q92" s="42">
        <v>0</v>
      </c>
      <c r="R92" s="43">
        <v>0</v>
      </c>
      <c r="S92" s="44">
        <v>0</v>
      </c>
      <c r="T92" s="43">
        <v>0</v>
      </c>
    </row>
    <row r="93" spans="1:20" ht="19.5" customHeight="1">
      <c r="A93" s="41" t="s">
        <v>96</v>
      </c>
      <c r="B93" s="41" t="s">
        <v>97</v>
      </c>
      <c r="C93" s="41" t="s">
        <v>129</v>
      </c>
      <c r="D93" s="41" t="s">
        <v>140</v>
      </c>
      <c r="E93" s="41" t="s">
        <v>130</v>
      </c>
      <c r="F93" s="42">
        <v>14.24</v>
      </c>
      <c r="G93" s="42">
        <v>0</v>
      </c>
      <c r="H93" s="42">
        <v>12</v>
      </c>
      <c r="I93" s="42">
        <v>0</v>
      </c>
      <c r="J93" s="43">
        <v>0</v>
      </c>
      <c r="K93" s="44">
        <v>2.24</v>
      </c>
      <c r="L93" s="42">
        <v>2.24</v>
      </c>
      <c r="M93" s="43">
        <v>0</v>
      </c>
      <c r="N93" s="44">
        <f t="shared" si="2"/>
        <v>0</v>
      </c>
      <c r="O93" s="42">
        <v>0</v>
      </c>
      <c r="P93" s="42">
        <v>0</v>
      </c>
      <c r="Q93" s="42">
        <v>0</v>
      </c>
      <c r="R93" s="43">
        <v>0</v>
      </c>
      <c r="S93" s="44">
        <v>0</v>
      </c>
      <c r="T93" s="43">
        <v>0</v>
      </c>
    </row>
    <row r="94" spans="1:20" ht="19.5" customHeight="1">
      <c r="A94" s="41" t="s">
        <v>101</v>
      </c>
      <c r="B94" s="41" t="s">
        <v>105</v>
      </c>
      <c r="C94" s="41" t="s">
        <v>84</v>
      </c>
      <c r="D94" s="41" t="s">
        <v>140</v>
      </c>
      <c r="E94" s="41" t="s">
        <v>119</v>
      </c>
      <c r="F94" s="42">
        <v>27.3</v>
      </c>
      <c r="G94" s="42">
        <v>0</v>
      </c>
      <c r="H94" s="42">
        <v>13</v>
      </c>
      <c r="I94" s="42">
        <v>0</v>
      </c>
      <c r="J94" s="43">
        <v>0</v>
      </c>
      <c r="K94" s="44">
        <v>14.3</v>
      </c>
      <c r="L94" s="42">
        <v>14.3</v>
      </c>
      <c r="M94" s="43">
        <v>0</v>
      </c>
      <c r="N94" s="44">
        <f t="shared" si="2"/>
        <v>0</v>
      </c>
      <c r="O94" s="42">
        <v>0</v>
      </c>
      <c r="P94" s="42">
        <v>0</v>
      </c>
      <c r="Q94" s="42">
        <v>0</v>
      </c>
      <c r="R94" s="43">
        <v>0</v>
      </c>
      <c r="S94" s="44">
        <v>0</v>
      </c>
      <c r="T94" s="43">
        <v>0</v>
      </c>
    </row>
    <row r="95" spans="1:20" ht="19.5" customHeight="1">
      <c r="A95" s="41" t="s">
        <v>108</v>
      </c>
      <c r="B95" s="41" t="s">
        <v>84</v>
      </c>
      <c r="C95" s="41" t="s">
        <v>85</v>
      </c>
      <c r="D95" s="41" t="s">
        <v>140</v>
      </c>
      <c r="E95" s="41" t="s">
        <v>109</v>
      </c>
      <c r="F95" s="42">
        <v>26</v>
      </c>
      <c r="G95" s="42">
        <v>0</v>
      </c>
      <c r="H95" s="42">
        <v>20</v>
      </c>
      <c r="I95" s="42">
        <v>0</v>
      </c>
      <c r="J95" s="43">
        <v>0</v>
      </c>
      <c r="K95" s="44">
        <v>6</v>
      </c>
      <c r="L95" s="42">
        <v>6</v>
      </c>
      <c r="M95" s="43">
        <v>0</v>
      </c>
      <c r="N95" s="44">
        <f t="shared" si="2"/>
        <v>0</v>
      </c>
      <c r="O95" s="42">
        <v>0</v>
      </c>
      <c r="P95" s="42">
        <v>0</v>
      </c>
      <c r="Q95" s="42">
        <v>0</v>
      </c>
      <c r="R95" s="43">
        <v>0</v>
      </c>
      <c r="S95" s="44">
        <v>0</v>
      </c>
      <c r="T95" s="43">
        <v>0</v>
      </c>
    </row>
  </sheetData>
  <sheetProtection/>
  <mergeCells count="22">
    <mergeCell ref="G4:G6"/>
    <mergeCell ref="H4:H6"/>
    <mergeCell ref="E5:E6"/>
    <mergeCell ref="F4:F6"/>
    <mergeCell ref="A5:C5"/>
    <mergeCell ref="N4:R4"/>
    <mergeCell ref="A2:T2"/>
    <mergeCell ref="S4:S6"/>
    <mergeCell ref="J4:J6"/>
    <mergeCell ref="I4:I6"/>
    <mergeCell ref="K4:L4"/>
    <mergeCell ref="A4:E4"/>
    <mergeCell ref="K5:K6"/>
    <mergeCell ref="L5:L6"/>
    <mergeCell ref="O5:O6"/>
    <mergeCell ref="D5:D6"/>
    <mergeCell ref="T4:T6"/>
    <mergeCell ref="M4:M6"/>
    <mergeCell ref="N5:N6"/>
    <mergeCell ref="P5:P6"/>
    <mergeCell ref="Q5:Q6"/>
    <mergeCell ref="R5:R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7"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95"/>
  <sheetViews>
    <sheetView showGridLines="0" showZeros="0" zoomScalePageLayoutView="0" workbookViewId="0" topLeftCell="A25">
      <selection activeCell="E24" sqref="E24"/>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0"/>
      <c r="B1" s="45"/>
      <c r="C1" s="45"/>
      <c r="D1" s="45"/>
      <c r="E1" s="45"/>
      <c r="F1" s="45"/>
      <c r="G1" s="45"/>
      <c r="H1" s="45"/>
      <c r="I1" s="45"/>
      <c r="J1" s="46" t="s">
        <v>142</v>
      </c>
    </row>
    <row r="2" spans="1:10" ht="19.5" customHeight="1">
      <c r="A2" s="92" t="s">
        <v>143</v>
      </c>
      <c r="B2" s="92"/>
      <c r="C2" s="92"/>
      <c r="D2" s="92"/>
      <c r="E2" s="92"/>
      <c r="F2" s="92"/>
      <c r="G2" s="92"/>
      <c r="H2" s="92"/>
      <c r="I2" s="92"/>
      <c r="J2" s="92"/>
    </row>
    <row r="3" spans="1:10" ht="19.5" customHeight="1">
      <c r="A3" s="9" t="s">
        <v>0</v>
      </c>
      <c r="B3" s="9"/>
      <c r="C3" s="9"/>
      <c r="D3" s="9"/>
      <c r="E3" s="9"/>
      <c r="F3" s="47"/>
      <c r="G3" s="47"/>
      <c r="H3" s="47"/>
      <c r="I3" s="47"/>
      <c r="J3" s="11" t="s">
        <v>5</v>
      </c>
    </row>
    <row r="4" spans="1:10" ht="19.5" customHeight="1">
      <c r="A4" s="93" t="s">
        <v>57</v>
      </c>
      <c r="B4" s="122"/>
      <c r="C4" s="122"/>
      <c r="D4" s="122"/>
      <c r="E4" s="94"/>
      <c r="F4" s="119" t="s">
        <v>58</v>
      </c>
      <c r="G4" s="120" t="s">
        <v>144</v>
      </c>
      <c r="H4" s="121" t="s">
        <v>145</v>
      </c>
      <c r="I4" s="121" t="s">
        <v>146</v>
      </c>
      <c r="J4" s="115" t="s">
        <v>147</v>
      </c>
    </row>
    <row r="5" spans="1:10" ht="19.5" customHeight="1">
      <c r="A5" s="93" t="s">
        <v>68</v>
      </c>
      <c r="B5" s="122"/>
      <c r="C5" s="94"/>
      <c r="D5" s="118" t="s">
        <v>69</v>
      </c>
      <c r="E5" s="116" t="s">
        <v>148</v>
      </c>
      <c r="F5" s="120"/>
      <c r="G5" s="120"/>
      <c r="H5" s="121"/>
      <c r="I5" s="121"/>
      <c r="J5" s="115"/>
    </row>
    <row r="6" spans="1:10" ht="15" customHeight="1">
      <c r="A6" s="48" t="s">
        <v>78</v>
      </c>
      <c r="B6" s="48" t="s">
        <v>79</v>
      </c>
      <c r="C6" s="49" t="s">
        <v>80</v>
      </c>
      <c r="D6" s="115"/>
      <c r="E6" s="117"/>
      <c r="F6" s="120"/>
      <c r="G6" s="120"/>
      <c r="H6" s="121"/>
      <c r="I6" s="121"/>
      <c r="J6" s="115"/>
    </row>
    <row r="7" spans="1:10" ht="19.5" customHeight="1">
      <c r="A7" s="50" t="s">
        <v>38</v>
      </c>
      <c r="B7" s="50" t="s">
        <v>38</v>
      </c>
      <c r="C7" s="50" t="s">
        <v>38</v>
      </c>
      <c r="D7" s="51" t="s">
        <v>38</v>
      </c>
      <c r="E7" s="51" t="s">
        <v>58</v>
      </c>
      <c r="F7" s="52">
        <f aca="true" t="shared" si="0" ref="F7:F36">SUM(G7:J7)</f>
        <v>104190.12</v>
      </c>
      <c r="G7" s="52">
        <v>35189.87</v>
      </c>
      <c r="H7" s="52">
        <v>69000.25</v>
      </c>
      <c r="I7" s="52">
        <v>0</v>
      </c>
      <c r="J7" s="19">
        <v>0</v>
      </c>
    </row>
    <row r="8" spans="1:10" ht="19.5" customHeight="1">
      <c r="A8" s="50" t="s">
        <v>38</v>
      </c>
      <c r="B8" s="50" t="s">
        <v>38</v>
      </c>
      <c r="C8" s="50" t="s">
        <v>38</v>
      </c>
      <c r="D8" s="51" t="s">
        <v>38</v>
      </c>
      <c r="E8" s="51" t="s">
        <v>81</v>
      </c>
      <c r="F8" s="52">
        <f t="shared" si="0"/>
        <v>102094.07</v>
      </c>
      <c r="G8" s="52">
        <v>33093.82</v>
      </c>
      <c r="H8" s="52">
        <v>69000.25</v>
      </c>
      <c r="I8" s="52">
        <v>0</v>
      </c>
      <c r="J8" s="19">
        <v>0</v>
      </c>
    </row>
    <row r="9" spans="1:10" ht="19.5" customHeight="1">
      <c r="A9" s="50" t="s">
        <v>38</v>
      </c>
      <c r="B9" s="50" t="s">
        <v>38</v>
      </c>
      <c r="C9" s="50" t="s">
        <v>38</v>
      </c>
      <c r="D9" s="51" t="s">
        <v>38</v>
      </c>
      <c r="E9" s="51" t="s">
        <v>82</v>
      </c>
      <c r="F9" s="52">
        <f t="shared" si="0"/>
        <v>96954.70999999999</v>
      </c>
      <c r="G9" s="52">
        <v>28304.78</v>
      </c>
      <c r="H9" s="52">
        <v>68649.93</v>
      </c>
      <c r="I9" s="52">
        <v>0</v>
      </c>
      <c r="J9" s="19">
        <v>0</v>
      </c>
    </row>
    <row r="10" spans="1:10" ht="19.5" customHeight="1">
      <c r="A10" s="50" t="s">
        <v>83</v>
      </c>
      <c r="B10" s="50" t="s">
        <v>84</v>
      </c>
      <c r="C10" s="50" t="s">
        <v>85</v>
      </c>
      <c r="D10" s="51" t="s">
        <v>86</v>
      </c>
      <c r="E10" s="51" t="s">
        <v>337</v>
      </c>
      <c r="F10" s="52">
        <f t="shared" si="0"/>
        <v>21531.27</v>
      </c>
      <c r="G10" s="52">
        <v>21312.48</v>
      </c>
      <c r="H10" s="52">
        <v>218.79</v>
      </c>
      <c r="I10" s="52">
        <v>0</v>
      </c>
      <c r="J10" s="19">
        <v>0</v>
      </c>
    </row>
    <row r="11" spans="1:10" ht="19.5" customHeight="1">
      <c r="A11" s="50" t="s">
        <v>83</v>
      </c>
      <c r="B11" s="50" t="s">
        <v>84</v>
      </c>
      <c r="C11" s="50" t="s">
        <v>84</v>
      </c>
      <c r="D11" s="51" t="s">
        <v>86</v>
      </c>
      <c r="E11" s="51" t="s">
        <v>338</v>
      </c>
      <c r="F11" s="52">
        <f t="shared" si="0"/>
        <v>47818.31</v>
      </c>
      <c r="G11" s="52">
        <v>0</v>
      </c>
      <c r="H11" s="52">
        <v>47818.31</v>
      </c>
      <c r="I11" s="52">
        <v>0</v>
      </c>
      <c r="J11" s="19">
        <v>0</v>
      </c>
    </row>
    <row r="12" spans="1:10" ht="19.5" customHeight="1">
      <c r="A12" s="50" t="s">
        <v>83</v>
      </c>
      <c r="B12" s="50" t="s">
        <v>84</v>
      </c>
      <c r="C12" s="50" t="s">
        <v>89</v>
      </c>
      <c r="D12" s="51" t="s">
        <v>86</v>
      </c>
      <c r="E12" s="51" t="s">
        <v>351</v>
      </c>
      <c r="F12" s="52">
        <f t="shared" si="0"/>
        <v>5988.1</v>
      </c>
      <c r="G12" s="52">
        <v>0</v>
      </c>
      <c r="H12" s="52">
        <v>5988.1</v>
      </c>
      <c r="I12" s="52">
        <v>0</v>
      </c>
      <c r="J12" s="19">
        <v>0</v>
      </c>
    </row>
    <row r="13" spans="1:10" ht="19.5" customHeight="1">
      <c r="A13" s="50" t="s">
        <v>83</v>
      </c>
      <c r="B13" s="50" t="s">
        <v>84</v>
      </c>
      <c r="C13" s="50" t="s">
        <v>90</v>
      </c>
      <c r="D13" s="51" t="s">
        <v>86</v>
      </c>
      <c r="E13" s="51" t="s">
        <v>352</v>
      </c>
      <c r="F13" s="52">
        <f t="shared" si="0"/>
        <v>1742.5</v>
      </c>
      <c r="G13" s="52">
        <v>0</v>
      </c>
      <c r="H13" s="52">
        <v>1742.5</v>
      </c>
      <c r="I13" s="52">
        <v>0</v>
      </c>
      <c r="J13" s="19">
        <v>0</v>
      </c>
    </row>
    <row r="14" spans="1:10" ht="19.5" customHeight="1">
      <c r="A14" s="50" t="s">
        <v>83</v>
      </c>
      <c r="B14" s="50" t="s">
        <v>91</v>
      </c>
      <c r="C14" s="50" t="s">
        <v>85</v>
      </c>
      <c r="D14" s="51" t="s">
        <v>86</v>
      </c>
      <c r="E14" s="51" t="s">
        <v>353</v>
      </c>
      <c r="F14" s="52">
        <f t="shared" si="0"/>
        <v>5595</v>
      </c>
      <c r="G14" s="52">
        <v>0</v>
      </c>
      <c r="H14" s="52">
        <v>5595</v>
      </c>
      <c r="I14" s="52">
        <v>0</v>
      </c>
      <c r="J14" s="19">
        <v>0</v>
      </c>
    </row>
    <row r="15" spans="1:10" ht="19.5" customHeight="1">
      <c r="A15" s="50" t="s">
        <v>92</v>
      </c>
      <c r="B15" s="50" t="s">
        <v>93</v>
      </c>
      <c r="C15" s="50" t="s">
        <v>94</v>
      </c>
      <c r="D15" s="51" t="s">
        <v>86</v>
      </c>
      <c r="E15" s="51" t="s">
        <v>354</v>
      </c>
      <c r="F15" s="52">
        <f t="shared" si="0"/>
        <v>20</v>
      </c>
      <c r="G15" s="52">
        <v>20</v>
      </c>
      <c r="H15" s="52">
        <v>0</v>
      </c>
      <c r="I15" s="52">
        <v>0</v>
      </c>
      <c r="J15" s="19">
        <v>0</v>
      </c>
    </row>
    <row r="16" spans="1:10" ht="19.5" customHeight="1">
      <c r="A16" s="50" t="s">
        <v>96</v>
      </c>
      <c r="B16" s="50" t="s">
        <v>97</v>
      </c>
      <c r="C16" s="50" t="s">
        <v>85</v>
      </c>
      <c r="D16" s="51" t="s">
        <v>86</v>
      </c>
      <c r="E16" s="51" t="s">
        <v>355</v>
      </c>
      <c r="F16" s="52">
        <f t="shared" si="0"/>
        <v>517.14</v>
      </c>
      <c r="G16" s="52">
        <v>517.14</v>
      </c>
      <c r="H16" s="52">
        <v>0</v>
      </c>
      <c r="I16" s="52">
        <v>0</v>
      </c>
      <c r="J16" s="19">
        <v>0</v>
      </c>
    </row>
    <row r="17" spans="1:10" ht="19.5" customHeight="1">
      <c r="A17" s="50" t="s">
        <v>96</v>
      </c>
      <c r="B17" s="50" t="s">
        <v>97</v>
      </c>
      <c r="C17" s="50" t="s">
        <v>97</v>
      </c>
      <c r="D17" s="51" t="s">
        <v>86</v>
      </c>
      <c r="E17" s="51" t="s">
        <v>356</v>
      </c>
      <c r="F17" s="52">
        <f t="shared" si="0"/>
        <v>1604.41</v>
      </c>
      <c r="G17" s="52">
        <v>1604.41</v>
      </c>
      <c r="H17" s="52">
        <v>0</v>
      </c>
      <c r="I17" s="52">
        <v>0</v>
      </c>
      <c r="J17" s="19">
        <v>0</v>
      </c>
    </row>
    <row r="18" spans="1:10" ht="19.5" customHeight="1">
      <c r="A18" s="50" t="s">
        <v>96</v>
      </c>
      <c r="B18" s="50" t="s">
        <v>91</v>
      </c>
      <c r="C18" s="50" t="s">
        <v>85</v>
      </c>
      <c r="D18" s="51" t="s">
        <v>86</v>
      </c>
      <c r="E18" s="51" t="s">
        <v>357</v>
      </c>
      <c r="F18" s="52">
        <f t="shared" si="0"/>
        <v>14.05</v>
      </c>
      <c r="G18" s="52">
        <v>14.05</v>
      </c>
      <c r="H18" s="52">
        <v>0</v>
      </c>
      <c r="I18" s="52">
        <v>0</v>
      </c>
      <c r="J18" s="19">
        <v>0</v>
      </c>
    </row>
    <row r="19" spans="1:10" ht="19.5" customHeight="1">
      <c r="A19" s="50" t="s">
        <v>101</v>
      </c>
      <c r="B19" s="50" t="s">
        <v>102</v>
      </c>
      <c r="C19" s="50" t="s">
        <v>103</v>
      </c>
      <c r="D19" s="51" t="s">
        <v>86</v>
      </c>
      <c r="E19" s="51" t="s">
        <v>358</v>
      </c>
      <c r="F19" s="52">
        <f t="shared" si="0"/>
        <v>110.69</v>
      </c>
      <c r="G19" s="52">
        <v>0</v>
      </c>
      <c r="H19" s="52">
        <v>110.69</v>
      </c>
      <c r="I19" s="52">
        <v>0</v>
      </c>
      <c r="J19" s="19">
        <v>0</v>
      </c>
    </row>
    <row r="20" spans="1:10" ht="19.5" customHeight="1">
      <c r="A20" s="50" t="s">
        <v>101</v>
      </c>
      <c r="B20" s="50" t="s">
        <v>105</v>
      </c>
      <c r="C20" s="50" t="s">
        <v>85</v>
      </c>
      <c r="D20" s="51" t="s">
        <v>86</v>
      </c>
      <c r="E20" s="51" t="s">
        <v>359</v>
      </c>
      <c r="F20" s="52">
        <f t="shared" si="0"/>
        <v>1333.98</v>
      </c>
      <c r="G20" s="52">
        <v>1333.98</v>
      </c>
      <c r="H20" s="52">
        <v>0</v>
      </c>
      <c r="I20" s="52">
        <v>0</v>
      </c>
      <c r="J20" s="19">
        <v>0</v>
      </c>
    </row>
    <row r="21" spans="1:10" ht="19.5" customHeight="1">
      <c r="A21" s="50" t="s">
        <v>101</v>
      </c>
      <c r="B21" s="50" t="s">
        <v>105</v>
      </c>
      <c r="C21" s="50" t="s">
        <v>94</v>
      </c>
      <c r="D21" s="51" t="s">
        <v>86</v>
      </c>
      <c r="E21" s="51" t="s">
        <v>360</v>
      </c>
      <c r="F21" s="52">
        <f t="shared" si="0"/>
        <v>293.85</v>
      </c>
      <c r="G21" s="52">
        <v>293.85</v>
      </c>
      <c r="H21" s="52">
        <v>0</v>
      </c>
      <c r="I21" s="52">
        <v>0</v>
      </c>
      <c r="J21" s="19">
        <v>0</v>
      </c>
    </row>
    <row r="22" spans="1:10" ht="19.5" customHeight="1">
      <c r="A22" s="50" t="s">
        <v>108</v>
      </c>
      <c r="B22" s="50" t="s">
        <v>84</v>
      </c>
      <c r="C22" s="50" t="s">
        <v>85</v>
      </c>
      <c r="D22" s="51" t="s">
        <v>86</v>
      </c>
      <c r="E22" s="51" t="s">
        <v>361</v>
      </c>
      <c r="F22" s="52">
        <f t="shared" si="0"/>
        <v>1610.51</v>
      </c>
      <c r="G22" s="52">
        <v>1610.51</v>
      </c>
      <c r="H22" s="52">
        <v>0</v>
      </c>
      <c r="I22" s="52">
        <v>0</v>
      </c>
      <c r="J22" s="19">
        <v>0</v>
      </c>
    </row>
    <row r="23" spans="1:10" ht="19.5" customHeight="1">
      <c r="A23" s="50" t="s">
        <v>108</v>
      </c>
      <c r="B23" s="50" t="s">
        <v>84</v>
      </c>
      <c r="C23" s="50" t="s">
        <v>94</v>
      </c>
      <c r="D23" s="51" t="s">
        <v>86</v>
      </c>
      <c r="E23" s="51" t="s">
        <v>362</v>
      </c>
      <c r="F23" s="52">
        <f t="shared" si="0"/>
        <v>1598.36</v>
      </c>
      <c r="G23" s="52">
        <v>1598.36</v>
      </c>
      <c r="H23" s="52">
        <v>0</v>
      </c>
      <c r="I23" s="52">
        <v>0</v>
      </c>
      <c r="J23" s="19">
        <v>0</v>
      </c>
    </row>
    <row r="24" spans="1:10" ht="19.5" customHeight="1">
      <c r="A24" s="50" t="s">
        <v>38</v>
      </c>
      <c r="B24" s="50" t="s">
        <v>38</v>
      </c>
      <c r="C24" s="50" t="s">
        <v>38</v>
      </c>
      <c r="D24" s="51" t="s">
        <v>38</v>
      </c>
      <c r="E24" s="51" t="s">
        <v>82</v>
      </c>
      <c r="F24" s="52">
        <f t="shared" si="0"/>
        <v>350.32</v>
      </c>
      <c r="G24" s="52">
        <v>0</v>
      </c>
      <c r="H24" s="52">
        <v>350.32</v>
      </c>
      <c r="I24" s="52">
        <v>0</v>
      </c>
      <c r="J24" s="19">
        <v>0</v>
      </c>
    </row>
    <row r="25" spans="1:10" ht="19.5" customHeight="1">
      <c r="A25" s="50" t="s">
        <v>83</v>
      </c>
      <c r="B25" s="50" t="s">
        <v>84</v>
      </c>
      <c r="C25" s="50" t="s">
        <v>84</v>
      </c>
      <c r="D25" s="51" t="s">
        <v>111</v>
      </c>
      <c r="E25" s="51" t="s">
        <v>336</v>
      </c>
      <c r="F25" s="52">
        <f t="shared" si="0"/>
        <v>350.32</v>
      </c>
      <c r="G25" s="52">
        <v>0</v>
      </c>
      <c r="H25" s="52">
        <v>350.32</v>
      </c>
      <c r="I25" s="52">
        <v>0</v>
      </c>
      <c r="J25" s="19">
        <v>0</v>
      </c>
    </row>
    <row r="26" spans="1:10" ht="19.5" customHeight="1">
      <c r="A26" s="50" t="s">
        <v>38</v>
      </c>
      <c r="B26" s="50" t="s">
        <v>38</v>
      </c>
      <c r="C26" s="50" t="s">
        <v>38</v>
      </c>
      <c r="D26" s="51" t="s">
        <v>38</v>
      </c>
      <c r="E26" s="51" t="s">
        <v>112</v>
      </c>
      <c r="F26" s="52">
        <f t="shared" si="0"/>
        <v>3239.55</v>
      </c>
      <c r="G26" s="52">
        <v>3239.55</v>
      </c>
      <c r="H26" s="52">
        <v>0</v>
      </c>
      <c r="I26" s="52">
        <v>0</v>
      </c>
      <c r="J26" s="19">
        <v>0</v>
      </c>
    </row>
    <row r="27" spans="1:10" ht="19.5" customHeight="1">
      <c r="A27" s="50" t="s">
        <v>83</v>
      </c>
      <c r="B27" s="50" t="s">
        <v>84</v>
      </c>
      <c r="C27" s="50" t="s">
        <v>85</v>
      </c>
      <c r="D27" s="51" t="s">
        <v>113</v>
      </c>
      <c r="E27" s="51" t="s">
        <v>87</v>
      </c>
      <c r="F27" s="52">
        <f t="shared" si="0"/>
        <v>2371.53</v>
      </c>
      <c r="G27" s="52">
        <v>2371.53</v>
      </c>
      <c r="H27" s="52">
        <v>0</v>
      </c>
      <c r="I27" s="52">
        <v>0</v>
      </c>
      <c r="J27" s="19">
        <v>0</v>
      </c>
    </row>
    <row r="28" spans="1:10" ht="19.5" customHeight="1">
      <c r="A28" s="50" t="s">
        <v>92</v>
      </c>
      <c r="B28" s="50" t="s">
        <v>93</v>
      </c>
      <c r="C28" s="50" t="s">
        <v>94</v>
      </c>
      <c r="D28" s="51" t="s">
        <v>113</v>
      </c>
      <c r="E28" s="51" t="s">
        <v>95</v>
      </c>
      <c r="F28" s="52">
        <f t="shared" si="0"/>
        <v>3</v>
      </c>
      <c r="G28" s="52">
        <v>3</v>
      </c>
      <c r="H28" s="52">
        <v>0</v>
      </c>
      <c r="I28" s="52">
        <v>0</v>
      </c>
      <c r="J28" s="19">
        <v>0</v>
      </c>
    </row>
    <row r="29" spans="1:10" ht="19.5" customHeight="1">
      <c r="A29" s="50" t="s">
        <v>96</v>
      </c>
      <c r="B29" s="50" t="s">
        <v>97</v>
      </c>
      <c r="C29" s="50" t="s">
        <v>97</v>
      </c>
      <c r="D29" s="51" t="s">
        <v>113</v>
      </c>
      <c r="E29" s="51" t="s">
        <v>99</v>
      </c>
      <c r="F29" s="52">
        <f t="shared" si="0"/>
        <v>226.68</v>
      </c>
      <c r="G29" s="52">
        <v>226.68</v>
      </c>
      <c r="H29" s="52">
        <v>0</v>
      </c>
      <c r="I29" s="52">
        <v>0</v>
      </c>
      <c r="J29" s="19">
        <v>0</v>
      </c>
    </row>
    <row r="30" spans="1:10" ht="19.5" customHeight="1">
      <c r="A30" s="50" t="s">
        <v>101</v>
      </c>
      <c r="B30" s="50" t="s">
        <v>105</v>
      </c>
      <c r="C30" s="50" t="s">
        <v>85</v>
      </c>
      <c r="D30" s="51" t="s">
        <v>113</v>
      </c>
      <c r="E30" s="51" t="s">
        <v>106</v>
      </c>
      <c r="F30" s="52">
        <f t="shared" si="0"/>
        <v>199.67</v>
      </c>
      <c r="G30" s="52">
        <v>199.67</v>
      </c>
      <c r="H30" s="52">
        <v>0</v>
      </c>
      <c r="I30" s="52">
        <v>0</v>
      </c>
      <c r="J30" s="19">
        <v>0</v>
      </c>
    </row>
    <row r="31" spans="1:10" ht="19.5" customHeight="1">
      <c r="A31" s="50" t="s">
        <v>101</v>
      </c>
      <c r="B31" s="50" t="s">
        <v>105</v>
      </c>
      <c r="C31" s="50" t="s">
        <v>94</v>
      </c>
      <c r="D31" s="51" t="s">
        <v>113</v>
      </c>
      <c r="E31" s="51" t="s">
        <v>107</v>
      </c>
      <c r="F31" s="52">
        <f t="shared" si="0"/>
        <v>30.18</v>
      </c>
      <c r="G31" s="52">
        <v>30.18</v>
      </c>
      <c r="H31" s="52">
        <v>0</v>
      </c>
      <c r="I31" s="52">
        <v>0</v>
      </c>
      <c r="J31" s="19">
        <v>0</v>
      </c>
    </row>
    <row r="32" spans="1:10" ht="19.5" customHeight="1">
      <c r="A32" s="50" t="s">
        <v>108</v>
      </c>
      <c r="B32" s="50" t="s">
        <v>84</v>
      </c>
      <c r="C32" s="50" t="s">
        <v>85</v>
      </c>
      <c r="D32" s="51" t="s">
        <v>113</v>
      </c>
      <c r="E32" s="51" t="s">
        <v>109</v>
      </c>
      <c r="F32" s="52">
        <f t="shared" si="0"/>
        <v>229.74</v>
      </c>
      <c r="G32" s="52">
        <v>229.74</v>
      </c>
      <c r="H32" s="52">
        <v>0</v>
      </c>
      <c r="I32" s="52">
        <v>0</v>
      </c>
      <c r="J32" s="19">
        <v>0</v>
      </c>
    </row>
    <row r="33" spans="1:10" ht="19.5" customHeight="1">
      <c r="A33" s="50" t="s">
        <v>108</v>
      </c>
      <c r="B33" s="50" t="s">
        <v>84</v>
      </c>
      <c r="C33" s="50" t="s">
        <v>94</v>
      </c>
      <c r="D33" s="51" t="s">
        <v>113</v>
      </c>
      <c r="E33" s="51" t="s">
        <v>110</v>
      </c>
      <c r="F33" s="52">
        <f t="shared" si="0"/>
        <v>178.75</v>
      </c>
      <c r="G33" s="52">
        <v>178.75</v>
      </c>
      <c r="H33" s="52">
        <v>0</v>
      </c>
      <c r="I33" s="52">
        <v>0</v>
      </c>
      <c r="J33" s="19">
        <v>0</v>
      </c>
    </row>
    <row r="34" spans="1:10" ht="19.5" customHeight="1">
      <c r="A34" s="50" t="s">
        <v>38</v>
      </c>
      <c r="B34" s="50" t="s">
        <v>38</v>
      </c>
      <c r="C34" s="50" t="s">
        <v>38</v>
      </c>
      <c r="D34" s="51" t="s">
        <v>38</v>
      </c>
      <c r="E34" s="51" t="s">
        <v>114</v>
      </c>
      <c r="F34" s="52">
        <f t="shared" si="0"/>
        <v>1549.49</v>
      </c>
      <c r="G34" s="52">
        <v>1549.49</v>
      </c>
      <c r="H34" s="52">
        <v>0</v>
      </c>
      <c r="I34" s="52">
        <v>0</v>
      </c>
      <c r="J34" s="19">
        <v>0</v>
      </c>
    </row>
    <row r="35" spans="1:10" ht="19.5" customHeight="1">
      <c r="A35" s="50" t="s">
        <v>83</v>
      </c>
      <c r="B35" s="50" t="s">
        <v>84</v>
      </c>
      <c r="C35" s="50" t="s">
        <v>85</v>
      </c>
      <c r="D35" s="51" t="s">
        <v>115</v>
      </c>
      <c r="E35" s="51" t="s">
        <v>87</v>
      </c>
      <c r="F35" s="52">
        <f t="shared" si="0"/>
        <v>1082.93</v>
      </c>
      <c r="G35" s="52">
        <v>1082.93</v>
      </c>
      <c r="H35" s="52">
        <v>0</v>
      </c>
      <c r="I35" s="52">
        <v>0</v>
      </c>
      <c r="J35" s="19">
        <v>0</v>
      </c>
    </row>
    <row r="36" spans="1:10" ht="19.5" customHeight="1">
      <c r="A36" s="50" t="s">
        <v>96</v>
      </c>
      <c r="B36" s="50" t="s">
        <v>97</v>
      </c>
      <c r="C36" s="50" t="s">
        <v>97</v>
      </c>
      <c r="D36" s="51" t="s">
        <v>115</v>
      </c>
      <c r="E36" s="51" t="s">
        <v>99</v>
      </c>
      <c r="F36" s="52">
        <f t="shared" si="0"/>
        <v>112.42</v>
      </c>
      <c r="G36" s="52">
        <v>112.42</v>
      </c>
      <c r="H36" s="52">
        <v>0</v>
      </c>
      <c r="I36" s="52">
        <v>0</v>
      </c>
      <c r="J36" s="19">
        <v>0</v>
      </c>
    </row>
    <row r="37" spans="1:10" ht="19.5" customHeight="1">
      <c r="A37" s="50" t="s">
        <v>101</v>
      </c>
      <c r="B37" s="50" t="s">
        <v>105</v>
      </c>
      <c r="C37" s="50" t="s">
        <v>85</v>
      </c>
      <c r="D37" s="51" t="s">
        <v>115</v>
      </c>
      <c r="E37" s="51" t="s">
        <v>106</v>
      </c>
      <c r="F37" s="52">
        <f aca="true" t="shared" si="1" ref="F37:F68">SUM(G37:J37)</f>
        <v>92.72</v>
      </c>
      <c r="G37" s="52">
        <v>92.72</v>
      </c>
      <c r="H37" s="52">
        <v>0</v>
      </c>
      <c r="I37" s="52">
        <v>0</v>
      </c>
      <c r="J37" s="19">
        <v>0</v>
      </c>
    </row>
    <row r="38" spans="1:10" ht="19.5" customHeight="1">
      <c r="A38" s="50" t="s">
        <v>101</v>
      </c>
      <c r="B38" s="50" t="s">
        <v>105</v>
      </c>
      <c r="C38" s="50" t="s">
        <v>94</v>
      </c>
      <c r="D38" s="51" t="s">
        <v>115</v>
      </c>
      <c r="E38" s="51" t="s">
        <v>107</v>
      </c>
      <c r="F38" s="52">
        <f t="shared" si="1"/>
        <v>21.16</v>
      </c>
      <c r="G38" s="52">
        <v>21.16</v>
      </c>
      <c r="H38" s="52">
        <v>0</v>
      </c>
      <c r="I38" s="52">
        <v>0</v>
      </c>
      <c r="J38" s="19">
        <v>0</v>
      </c>
    </row>
    <row r="39" spans="1:10" ht="19.5" customHeight="1">
      <c r="A39" s="50" t="s">
        <v>108</v>
      </c>
      <c r="B39" s="50" t="s">
        <v>84</v>
      </c>
      <c r="C39" s="50" t="s">
        <v>85</v>
      </c>
      <c r="D39" s="51" t="s">
        <v>115</v>
      </c>
      <c r="E39" s="51" t="s">
        <v>109</v>
      </c>
      <c r="F39" s="52">
        <f t="shared" si="1"/>
        <v>112.09</v>
      </c>
      <c r="G39" s="52">
        <v>112.09</v>
      </c>
      <c r="H39" s="52">
        <v>0</v>
      </c>
      <c r="I39" s="52">
        <v>0</v>
      </c>
      <c r="J39" s="19">
        <v>0</v>
      </c>
    </row>
    <row r="40" spans="1:10" ht="19.5" customHeight="1">
      <c r="A40" s="50" t="s">
        <v>108</v>
      </c>
      <c r="B40" s="50" t="s">
        <v>84</v>
      </c>
      <c r="C40" s="50" t="s">
        <v>94</v>
      </c>
      <c r="D40" s="51" t="s">
        <v>115</v>
      </c>
      <c r="E40" s="51" t="s">
        <v>110</v>
      </c>
      <c r="F40" s="52">
        <f t="shared" si="1"/>
        <v>128.17</v>
      </c>
      <c r="G40" s="52">
        <v>128.17</v>
      </c>
      <c r="H40" s="52">
        <v>0</v>
      </c>
      <c r="I40" s="52">
        <v>0</v>
      </c>
      <c r="J40" s="19">
        <v>0</v>
      </c>
    </row>
    <row r="41" spans="1:10" ht="19.5" customHeight="1">
      <c r="A41" s="50" t="s">
        <v>38</v>
      </c>
      <c r="B41" s="50" t="s">
        <v>38</v>
      </c>
      <c r="C41" s="50" t="s">
        <v>38</v>
      </c>
      <c r="D41" s="51" t="s">
        <v>38</v>
      </c>
      <c r="E41" s="51" t="s">
        <v>116</v>
      </c>
      <c r="F41" s="52">
        <f t="shared" si="1"/>
        <v>64.35</v>
      </c>
      <c r="G41" s="52">
        <v>64.35</v>
      </c>
      <c r="H41" s="52">
        <v>0</v>
      </c>
      <c r="I41" s="52">
        <v>0</v>
      </c>
      <c r="J41" s="19">
        <v>0</v>
      </c>
    </row>
    <row r="42" spans="1:10" ht="19.5" customHeight="1">
      <c r="A42" s="50" t="s">
        <v>38</v>
      </c>
      <c r="B42" s="50" t="s">
        <v>38</v>
      </c>
      <c r="C42" s="50" t="s">
        <v>38</v>
      </c>
      <c r="D42" s="51" t="s">
        <v>38</v>
      </c>
      <c r="E42" s="51" t="s">
        <v>117</v>
      </c>
      <c r="F42" s="52">
        <f t="shared" si="1"/>
        <v>64.35</v>
      </c>
      <c r="G42" s="52">
        <v>64.35</v>
      </c>
      <c r="H42" s="52">
        <v>0</v>
      </c>
      <c r="I42" s="52">
        <v>0</v>
      </c>
      <c r="J42" s="19">
        <v>0</v>
      </c>
    </row>
    <row r="43" spans="1:10" ht="19.5" customHeight="1">
      <c r="A43" s="50" t="s">
        <v>83</v>
      </c>
      <c r="B43" s="50" t="s">
        <v>84</v>
      </c>
      <c r="C43" s="50" t="s">
        <v>85</v>
      </c>
      <c r="D43" s="51" t="s">
        <v>118</v>
      </c>
      <c r="E43" s="51" t="s">
        <v>87</v>
      </c>
      <c r="F43" s="52">
        <f t="shared" si="1"/>
        <v>51.33</v>
      </c>
      <c r="G43" s="52">
        <v>51.33</v>
      </c>
      <c r="H43" s="52">
        <v>0</v>
      </c>
      <c r="I43" s="52">
        <v>0</v>
      </c>
      <c r="J43" s="19">
        <v>0</v>
      </c>
    </row>
    <row r="44" spans="1:10" ht="19.5" customHeight="1">
      <c r="A44" s="50" t="s">
        <v>96</v>
      </c>
      <c r="B44" s="50" t="s">
        <v>97</v>
      </c>
      <c r="C44" s="50" t="s">
        <v>97</v>
      </c>
      <c r="D44" s="51" t="s">
        <v>118</v>
      </c>
      <c r="E44" s="51" t="s">
        <v>99</v>
      </c>
      <c r="F44" s="52">
        <f t="shared" si="1"/>
        <v>3.79</v>
      </c>
      <c r="G44" s="52">
        <v>3.79</v>
      </c>
      <c r="H44" s="52">
        <v>0</v>
      </c>
      <c r="I44" s="52">
        <v>0</v>
      </c>
      <c r="J44" s="19">
        <v>0</v>
      </c>
    </row>
    <row r="45" spans="1:10" ht="19.5" customHeight="1">
      <c r="A45" s="50" t="s">
        <v>101</v>
      </c>
      <c r="B45" s="50" t="s">
        <v>105</v>
      </c>
      <c r="C45" s="50" t="s">
        <v>84</v>
      </c>
      <c r="D45" s="51" t="s">
        <v>118</v>
      </c>
      <c r="E45" s="51" t="s">
        <v>119</v>
      </c>
      <c r="F45" s="52">
        <f t="shared" si="1"/>
        <v>3.03</v>
      </c>
      <c r="G45" s="52">
        <v>3.03</v>
      </c>
      <c r="H45" s="52">
        <v>0</v>
      </c>
      <c r="I45" s="52">
        <v>0</v>
      </c>
      <c r="J45" s="19">
        <v>0</v>
      </c>
    </row>
    <row r="46" spans="1:10" ht="19.5" customHeight="1">
      <c r="A46" s="50" t="s">
        <v>101</v>
      </c>
      <c r="B46" s="50" t="s">
        <v>105</v>
      </c>
      <c r="C46" s="50" t="s">
        <v>94</v>
      </c>
      <c r="D46" s="51" t="s">
        <v>118</v>
      </c>
      <c r="E46" s="51" t="s">
        <v>107</v>
      </c>
      <c r="F46" s="52">
        <f t="shared" si="1"/>
        <v>0.37</v>
      </c>
      <c r="G46" s="52">
        <v>0.37</v>
      </c>
      <c r="H46" s="52">
        <v>0</v>
      </c>
      <c r="I46" s="52">
        <v>0</v>
      </c>
      <c r="J46" s="19">
        <v>0</v>
      </c>
    </row>
    <row r="47" spans="1:10" ht="19.5" customHeight="1">
      <c r="A47" s="50" t="s">
        <v>108</v>
      </c>
      <c r="B47" s="50" t="s">
        <v>84</v>
      </c>
      <c r="C47" s="50" t="s">
        <v>85</v>
      </c>
      <c r="D47" s="51" t="s">
        <v>118</v>
      </c>
      <c r="E47" s="51" t="s">
        <v>109</v>
      </c>
      <c r="F47" s="52">
        <f t="shared" si="1"/>
        <v>3.71</v>
      </c>
      <c r="G47" s="52">
        <v>3.71</v>
      </c>
      <c r="H47" s="52">
        <v>0</v>
      </c>
      <c r="I47" s="52">
        <v>0</v>
      </c>
      <c r="J47" s="19">
        <v>0</v>
      </c>
    </row>
    <row r="48" spans="1:10" ht="19.5" customHeight="1">
      <c r="A48" s="50" t="s">
        <v>108</v>
      </c>
      <c r="B48" s="50" t="s">
        <v>84</v>
      </c>
      <c r="C48" s="50" t="s">
        <v>94</v>
      </c>
      <c r="D48" s="51" t="s">
        <v>118</v>
      </c>
      <c r="E48" s="51" t="s">
        <v>110</v>
      </c>
      <c r="F48" s="52">
        <f t="shared" si="1"/>
        <v>2.12</v>
      </c>
      <c r="G48" s="52">
        <v>2.12</v>
      </c>
      <c r="H48" s="52">
        <v>0</v>
      </c>
      <c r="I48" s="52">
        <v>0</v>
      </c>
      <c r="J48" s="19">
        <v>0</v>
      </c>
    </row>
    <row r="49" spans="1:10" ht="19.5" customHeight="1">
      <c r="A49" s="50" t="s">
        <v>38</v>
      </c>
      <c r="B49" s="50" t="s">
        <v>38</v>
      </c>
      <c r="C49" s="50" t="s">
        <v>38</v>
      </c>
      <c r="D49" s="51" t="s">
        <v>38</v>
      </c>
      <c r="E49" s="51" t="s">
        <v>120</v>
      </c>
      <c r="F49" s="52">
        <f t="shared" si="1"/>
        <v>611.21</v>
      </c>
      <c r="G49" s="52">
        <v>611.21</v>
      </c>
      <c r="H49" s="52">
        <v>0</v>
      </c>
      <c r="I49" s="52">
        <v>0</v>
      </c>
      <c r="J49" s="19">
        <v>0</v>
      </c>
    </row>
    <row r="50" spans="1:10" ht="19.5" customHeight="1">
      <c r="A50" s="50" t="s">
        <v>38</v>
      </c>
      <c r="B50" s="50" t="s">
        <v>38</v>
      </c>
      <c r="C50" s="50" t="s">
        <v>38</v>
      </c>
      <c r="D50" s="51" t="s">
        <v>38</v>
      </c>
      <c r="E50" s="51" t="s">
        <v>121</v>
      </c>
      <c r="F50" s="52">
        <f t="shared" si="1"/>
        <v>611.21</v>
      </c>
      <c r="G50" s="52">
        <v>611.21</v>
      </c>
      <c r="H50" s="52">
        <v>0</v>
      </c>
      <c r="I50" s="52">
        <v>0</v>
      </c>
      <c r="J50" s="19">
        <v>0</v>
      </c>
    </row>
    <row r="51" spans="1:10" ht="19.5" customHeight="1">
      <c r="A51" s="50" t="s">
        <v>83</v>
      </c>
      <c r="B51" s="50" t="s">
        <v>84</v>
      </c>
      <c r="C51" s="50" t="s">
        <v>94</v>
      </c>
      <c r="D51" s="51" t="s">
        <v>122</v>
      </c>
      <c r="E51" s="51" t="s">
        <v>123</v>
      </c>
      <c r="F51" s="52">
        <f t="shared" si="1"/>
        <v>398.13</v>
      </c>
      <c r="G51" s="52">
        <v>398.13</v>
      </c>
      <c r="H51" s="52">
        <v>0</v>
      </c>
      <c r="I51" s="52">
        <v>0</v>
      </c>
      <c r="J51" s="19">
        <v>0</v>
      </c>
    </row>
    <row r="52" spans="1:10" ht="19.5" customHeight="1">
      <c r="A52" s="50" t="s">
        <v>92</v>
      </c>
      <c r="B52" s="50" t="s">
        <v>93</v>
      </c>
      <c r="C52" s="50" t="s">
        <v>94</v>
      </c>
      <c r="D52" s="51" t="s">
        <v>122</v>
      </c>
      <c r="E52" s="51" t="s">
        <v>95</v>
      </c>
      <c r="F52" s="52">
        <f t="shared" si="1"/>
        <v>16</v>
      </c>
      <c r="G52" s="52">
        <v>16</v>
      </c>
      <c r="H52" s="52">
        <v>0</v>
      </c>
      <c r="I52" s="52">
        <v>0</v>
      </c>
      <c r="J52" s="19">
        <v>0</v>
      </c>
    </row>
    <row r="53" spans="1:10" ht="19.5" customHeight="1">
      <c r="A53" s="50" t="s">
        <v>96</v>
      </c>
      <c r="B53" s="50" t="s">
        <v>97</v>
      </c>
      <c r="C53" s="50" t="s">
        <v>97</v>
      </c>
      <c r="D53" s="51" t="s">
        <v>122</v>
      </c>
      <c r="E53" s="51" t="s">
        <v>99</v>
      </c>
      <c r="F53" s="52">
        <f t="shared" si="1"/>
        <v>51.8</v>
      </c>
      <c r="G53" s="52">
        <v>51.8</v>
      </c>
      <c r="H53" s="52">
        <v>0</v>
      </c>
      <c r="I53" s="52">
        <v>0</v>
      </c>
      <c r="J53" s="19">
        <v>0</v>
      </c>
    </row>
    <row r="54" spans="1:10" ht="19.5" customHeight="1">
      <c r="A54" s="50" t="s">
        <v>101</v>
      </c>
      <c r="B54" s="50" t="s">
        <v>105</v>
      </c>
      <c r="C54" s="50" t="s">
        <v>84</v>
      </c>
      <c r="D54" s="51" t="s">
        <v>122</v>
      </c>
      <c r="E54" s="51" t="s">
        <v>119</v>
      </c>
      <c r="F54" s="52">
        <f t="shared" si="1"/>
        <v>40.49</v>
      </c>
      <c r="G54" s="52">
        <v>40.49</v>
      </c>
      <c r="H54" s="52">
        <v>0</v>
      </c>
      <c r="I54" s="52">
        <v>0</v>
      </c>
      <c r="J54" s="19">
        <v>0</v>
      </c>
    </row>
    <row r="55" spans="1:10" ht="19.5" customHeight="1">
      <c r="A55" s="50" t="s">
        <v>108</v>
      </c>
      <c r="B55" s="50" t="s">
        <v>84</v>
      </c>
      <c r="C55" s="50" t="s">
        <v>85</v>
      </c>
      <c r="D55" s="51" t="s">
        <v>122</v>
      </c>
      <c r="E55" s="51" t="s">
        <v>109</v>
      </c>
      <c r="F55" s="52">
        <f t="shared" si="1"/>
        <v>53.99</v>
      </c>
      <c r="G55" s="52">
        <v>53.99</v>
      </c>
      <c r="H55" s="52">
        <v>0</v>
      </c>
      <c r="I55" s="52">
        <v>0</v>
      </c>
      <c r="J55" s="19">
        <v>0</v>
      </c>
    </row>
    <row r="56" spans="1:10" ht="19.5" customHeight="1">
      <c r="A56" s="50" t="s">
        <v>108</v>
      </c>
      <c r="B56" s="50" t="s">
        <v>84</v>
      </c>
      <c r="C56" s="50" t="s">
        <v>94</v>
      </c>
      <c r="D56" s="51" t="s">
        <v>122</v>
      </c>
      <c r="E56" s="51" t="s">
        <v>110</v>
      </c>
      <c r="F56" s="52">
        <f t="shared" si="1"/>
        <v>50.8</v>
      </c>
      <c r="G56" s="52">
        <v>50.8</v>
      </c>
      <c r="H56" s="52">
        <v>0</v>
      </c>
      <c r="I56" s="52">
        <v>0</v>
      </c>
      <c r="J56" s="19">
        <v>0</v>
      </c>
    </row>
    <row r="57" spans="1:10" ht="19.5" customHeight="1">
      <c r="A57" s="50" t="s">
        <v>38</v>
      </c>
      <c r="B57" s="50" t="s">
        <v>38</v>
      </c>
      <c r="C57" s="50" t="s">
        <v>38</v>
      </c>
      <c r="D57" s="51" t="s">
        <v>38</v>
      </c>
      <c r="E57" s="51" t="s">
        <v>124</v>
      </c>
      <c r="F57" s="52">
        <f t="shared" si="1"/>
        <v>532.41</v>
      </c>
      <c r="G57" s="52">
        <v>532.41</v>
      </c>
      <c r="H57" s="52">
        <v>0</v>
      </c>
      <c r="I57" s="52">
        <v>0</v>
      </c>
      <c r="J57" s="19">
        <v>0</v>
      </c>
    </row>
    <row r="58" spans="1:10" ht="19.5" customHeight="1">
      <c r="A58" s="50" t="s">
        <v>38</v>
      </c>
      <c r="B58" s="50" t="s">
        <v>38</v>
      </c>
      <c r="C58" s="50" t="s">
        <v>38</v>
      </c>
      <c r="D58" s="51" t="s">
        <v>38</v>
      </c>
      <c r="E58" s="51" t="s">
        <v>125</v>
      </c>
      <c r="F58" s="52">
        <f t="shared" si="1"/>
        <v>164.86</v>
      </c>
      <c r="G58" s="52">
        <v>164.86</v>
      </c>
      <c r="H58" s="52">
        <v>0</v>
      </c>
      <c r="I58" s="52">
        <v>0</v>
      </c>
      <c r="J58" s="19">
        <v>0</v>
      </c>
    </row>
    <row r="59" spans="1:10" ht="19.5" customHeight="1">
      <c r="A59" s="50" t="s">
        <v>83</v>
      </c>
      <c r="B59" s="50" t="s">
        <v>84</v>
      </c>
      <c r="C59" s="50" t="s">
        <v>126</v>
      </c>
      <c r="D59" s="51" t="s">
        <v>127</v>
      </c>
      <c r="E59" s="51" t="s">
        <v>128</v>
      </c>
      <c r="F59" s="52">
        <f t="shared" si="1"/>
        <v>106.97</v>
      </c>
      <c r="G59" s="52">
        <v>106.97</v>
      </c>
      <c r="H59" s="52">
        <v>0</v>
      </c>
      <c r="I59" s="52">
        <v>0</v>
      </c>
      <c r="J59" s="19">
        <v>0</v>
      </c>
    </row>
    <row r="60" spans="1:10" ht="19.5" customHeight="1">
      <c r="A60" s="50" t="s">
        <v>96</v>
      </c>
      <c r="B60" s="50" t="s">
        <v>97</v>
      </c>
      <c r="C60" s="50" t="s">
        <v>97</v>
      </c>
      <c r="D60" s="51" t="s">
        <v>127</v>
      </c>
      <c r="E60" s="51" t="s">
        <v>99</v>
      </c>
      <c r="F60" s="52">
        <f t="shared" si="1"/>
        <v>16</v>
      </c>
      <c r="G60" s="52">
        <v>16</v>
      </c>
      <c r="H60" s="52">
        <v>0</v>
      </c>
      <c r="I60" s="52">
        <v>0</v>
      </c>
      <c r="J60" s="19">
        <v>0</v>
      </c>
    </row>
    <row r="61" spans="1:10" ht="19.5" customHeight="1">
      <c r="A61" s="50" t="s">
        <v>96</v>
      </c>
      <c r="B61" s="50" t="s">
        <v>97</v>
      </c>
      <c r="C61" s="50" t="s">
        <v>129</v>
      </c>
      <c r="D61" s="51" t="s">
        <v>127</v>
      </c>
      <c r="E61" s="51" t="s">
        <v>130</v>
      </c>
      <c r="F61" s="52">
        <f t="shared" si="1"/>
        <v>9.6</v>
      </c>
      <c r="G61" s="52">
        <v>9.6</v>
      </c>
      <c r="H61" s="52">
        <v>0</v>
      </c>
      <c r="I61" s="52">
        <v>0</v>
      </c>
      <c r="J61" s="19">
        <v>0</v>
      </c>
    </row>
    <row r="62" spans="1:10" ht="19.5" customHeight="1">
      <c r="A62" s="50" t="s">
        <v>101</v>
      </c>
      <c r="B62" s="50" t="s">
        <v>105</v>
      </c>
      <c r="C62" s="50" t="s">
        <v>84</v>
      </c>
      <c r="D62" s="51" t="s">
        <v>127</v>
      </c>
      <c r="E62" s="51" t="s">
        <v>119</v>
      </c>
      <c r="F62" s="52">
        <f t="shared" si="1"/>
        <v>12</v>
      </c>
      <c r="G62" s="52">
        <v>12</v>
      </c>
      <c r="H62" s="52">
        <v>0</v>
      </c>
      <c r="I62" s="52">
        <v>0</v>
      </c>
      <c r="J62" s="19">
        <v>0</v>
      </c>
    </row>
    <row r="63" spans="1:10" ht="19.5" customHeight="1">
      <c r="A63" s="50" t="s">
        <v>108</v>
      </c>
      <c r="B63" s="50" t="s">
        <v>84</v>
      </c>
      <c r="C63" s="50" t="s">
        <v>85</v>
      </c>
      <c r="D63" s="51" t="s">
        <v>127</v>
      </c>
      <c r="E63" s="51" t="s">
        <v>109</v>
      </c>
      <c r="F63" s="52">
        <f t="shared" si="1"/>
        <v>13</v>
      </c>
      <c r="G63" s="52">
        <v>13</v>
      </c>
      <c r="H63" s="52">
        <v>0</v>
      </c>
      <c r="I63" s="52">
        <v>0</v>
      </c>
      <c r="J63" s="19">
        <v>0</v>
      </c>
    </row>
    <row r="64" spans="1:10" ht="19.5" customHeight="1">
      <c r="A64" s="50" t="s">
        <v>108</v>
      </c>
      <c r="B64" s="50" t="s">
        <v>84</v>
      </c>
      <c r="C64" s="50" t="s">
        <v>94</v>
      </c>
      <c r="D64" s="51" t="s">
        <v>127</v>
      </c>
      <c r="E64" s="51" t="s">
        <v>110</v>
      </c>
      <c r="F64" s="52">
        <f t="shared" si="1"/>
        <v>7.29</v>
      </c>
      <c r="G64" s="52">
        <v>7.29</v>
      </c>
      <c r="H64" s="52">
        <v>0</v>
      </c>
      <c r="I64" s="52">
        <v>0</v>
      </c>
      <c r="J64" s="19">
        <v>0</v>
      </c>
    </row>
    <row r="65" spans="1:10" ht="19.5" customHeight="1">
      <c r="A65" s="50" t="s">
        <v>38</v>
      </c>
      <c r="B65" s="50" t="s">
        <v>38</v>
      </c>
      <c r="C65" s="50" t="s">
        <v>38</v>
      </c>
      <c r="D65" s="51" t="s">
        <v>38</v>
      </c>
      <c r="E65" s="51" t="s">
        <v>131</v>
      </c>
      <c r="F65" s="52">
        <f t="shared" si="1"/>
        <v>230.46</v>
      </c>
      <c r="G65" s="52">
        <v>230.46</v>
      </c>
      <c r="H65" s="52">
        <v>0</v>
      </c>
      <c r="I65" s="52">
        <v>0</v>
      </c>
      <c r="J65" s="19">
        <v>0</v>
      </c>
    </row>
    <row r="66" spans="1:10" ht="19.5" customHeight="1">
      <c r="A66" s="50" t="s">
        <v>83</v>
      </c>
      <c r="B66" s="50" t="s">
        <v>84</v>
      </c>
      <c r="C66" s="50" t="s">
        <v>126</v>
      </c>
      <c r="D66" s="51" t="s">
        <v>132</v>
      </c>
      <c r="E66" s="51" t="s">
        <v>128</v>
      </c>
      <c r="F66" s="52">
        <f t="shared" si="1"/>
        <v>161.49</v>
      </c>
      <c r="G66" s="52">
        <v>161.49</v>
      </c>
      <c r="H66" s="52">
        <v>0</v>
      </c>
      <c r="I66" s="52">
        <v>0</v>
      </c>
      <c r="J66" s="19">
        <v>0</v>
      </c>
    </row>
    <row r="67" spans="1:10" ht="19.5" customHeight="1">
      <c r="A67" s="50" t="s">
        <v>96</v>
      </c>
      <c r="B67" s="50" t="s">
        <v>97</v>
      </c>
      <c r="C67" s="50" t="s">
        <v>97</v>
      </c>
      <c r="D67" s="51" t="s">
        <v>132</v>
      </c>
      <c r="E67" s="51" t="s">
        <v>99</v>
      </c>
      <c r="F67" s="52">
        <f t="shared" si="1"/>
        <v>18.4</v>
      </c>
      <c r="G67" s="52">
        <v>18.4</v>
      </c>
      <c r="H67" s="52">
        <v>0</v>
      </c>
      <c r="I67" s="52">
        <v>0</v>
      </c>
      <c r="J67" s="19">
        <v>0</v>
      </c>
    </row>
    <row r="68" spans="1:10" ht="19.5" customHeight="1">
      <c r="A68" s="50" t="s">
        <v>96</v>
      </c>
      <c r="B68" s="50" t="s">
        <v>97</v>
      </c>
      <c r="C68" s="50" t="s">
        <v>129</v>
      </c>
      <c r="D68" s="51" t="s">
        <v>132</v>
      </c>
      <c r="E68" s="51" t="s">
        <v>130</v>
      </c>
      <c r="F68" s="52">
        <f t="shared" si="1"/>
        <v>9.3</v>
      </c>
      <c r="G68" s="52">
        <v>9.3</v>
      </c>
      <c r="H68" s="52">
        <v>0</v>
      </c>
      <c r="I68" s="52">
        <v>0</v>
      </c>
      <c r="J68" s="19">
        <v>0</v>
      </c>
    </row>
    <row r="69" spans="1:10" ht="19.5" customHeight="1">
      <c r="A69" s="50" t="s">
        <v>101</v>
      </c>
      <c r="B69" s="50" t="s">
        <v>105</v>
      </c>
      <c r="C69" s="50" t="s">
        <v>84</v>
      </c>
      <c r="D69" s="51" t="s">
        <v>132</v>
      </c>
      <c r="E69" s="51" t="s">
        <v>119</v>
      </c>
      <c r="F69" s="52">
        <f aca="true" t="shared" si="2" ref="F69:F95">SUM(G69:J69)</f>
        <v>15.1</v>
      </c>
      <c r="G69" s="52">
        <v>15.1</v>
      </c>
      <c r="H69" s="52">
        <v>0</v>
      </c>
      <c r="I69" s="52">
        <v>0</v>
      </c>
      <c r="J69" s="19">
        <v>0</v>
      </c>
    </row>
    <row r="70" spans="1:10" ht="19.5" customHeight="1">
      <c r="A70" s="50" t="s">
        <v>108</v>
      </c>
      <c r="B70" s="50" t="s">
        <v>84</v>
      </c>
      <c r="C70" s="50" t="s">
        <v>85</v>
      </c>
      <c r="D70" s="51" t="s">
        <v>132</v>
      </c>
      <c r="E70" s="51" t="s">
        <v>109</v>
      </c>
      <c r="F70" s="52">
        <f t="shared" si="2"/>
        <v>16.5</v>
      </c>
      <c r="G70" s="52">
        <v>16.5</v>
      </c>
      <c r="H70" s="52">
        <v>0</v>
      </c>
      <c r="I70" s="52">
        <v>0</v>
      </c>
      <c r="J70" s="19">
        <v>0</v>
      </c>
    </row>
    <row r="71" spans="1:10" ht="19.5" customHeight="1">
      <c r="A71" s="50" t="s">
        <v>108</v>
      </c>
      <c r="B71" s="50" t="s">
        <v>84</v>
      </c>
      <c r="C71" s="50" t="s">
        <v>94</v>
      </c>
      <c r="D71" s="51" t="s">
        <v>132</v>
      </c>
      <c r="E71" s="51" t="s">
        <v>110</v>
      </c>
      <c r="F71" s="52">
        <f t="shared" si="2"/>
        <v>9.67</v>
      </c>
      <c r="G71" s="52">
        <v>9.67</v>
      </c>
      <c r="H71" s="52">
        <v>0</v>
      </c>
      <c r="I71" s="52">
        <v>0</v>
      </c>
      <c r="J71" s="19">
        <v>0</v>
      </c>
    </row>
    <row r="72" spans="1:10" ht="19.5" customHeight="1">
      <c r="A72" s="50" t="s">
        <v>38</v>
      </c>
      <c r="B72" s="50" t="s">
        <v>38</v>
      </c>
      <c r="C72" s="50" t="s">
        <v>38</v>
      </c>
      <c r="D72" s="51" t="s">
        <v>38</v>
      </c>
      <c r="E72" s="51" t="s">
        <v>133</v>
      </c>
      <c r="F72" s="52">
        <f t="shared" si="2"/>
        <v>137.09</v>
      </c>
      <c r="G72" s="52">
        <v>137.09</v>
      </c>
      <c r="H72" s="52">
        <v>0</v>
      </c>
      <c r="I72" s="52">
        <v>0</v>
      </c>
      <c r="J72" s="19">
        <v>0</v>
      </c>
    </row>
    <row r="73" spans="1:10" ht="19.5" customHeight="1">
      <c r="A73" s="50" t="s">
        <v>83</v>
      </c>
      <c r="B73" s="50" t="s">
        <v>84</v>
      </c>
      <c r="C73" s="50" t="s">
        <v>126</v>
      </c>
      <c r="D73" s="51" t="s">
        <v>134</v>
      </c>
      <c r="E73" s="51" t="s">
        <v>128</v>
      </c>
      <c r="F73" s="52">
        <f t="shared" si="2"/>
        <v>94.24</v>
      </c>
      <c r="G73" s="52">
        <v>94.24</v>
      </c>
      <c r="H73" s="52">
        <v>0</v>
      </c>
      <c r="I73" s="52">
        <v>0</v>
      </c>
      <c r="J73" s="19">
        <v>0</v>
      </c>
    </row>
    <row r="74" spans="1:10" ht="19.5" customHeight="1">
      <c r="A74" s="50" t="s">
        <v>92</v>
      </c>
      <c r="B74" s="50" t="s">
        <v>93</v>
      </c>
      <c r="C74" s="50" t="s">
        <v>94</v>
      </c>
      <c r="D74" s="51" t="s">
        <v>134</v>
      </c>
      <c r="E74" s="51" t="s">
        <v>95</v>
      </c>
      <c r="F74" s="52">
        <f t="shared" si="2"/>
        <v>0.3</v>
      </c>
      <c r="G74" s="52">
        <v>0.3</v>
      </c>
      <c r="H74" s="52">
        <v>0</v>
      </c>
      <c r="I74" s="52">
        <v>0</v>
      </c>
      <c r="J74" s="19">
        <v>0</v>
      </c>
    </row>
    <row r="75" spans="1:10" ht="19.5" customHeight="1">
      <c r="A75" s="50" t="s">
        <v>96</v>
      </c>
      <c r="B75" s="50" t="s">
        <v>97</v>
      </c>
      <c r="C75" s="50" t="s">
        <v>97</v>
      </c>
      <c r="D75" s="51" t="s">
        <v>134</v>
      </c>
      <c r="E75" s="51" t="s">
        <v>99</v>
      </c>
      <c r="F75" s="52">
        <f t="shared" si="2"/>
        <v>12.65</v>
      </c>
      <c r="G75" s="52">
        <v>12.65</v>
      </c>
      <c r="H75" s="52">
        <v>0</v>
      </c>
      <c r="I75" s="52">
        <v>0</v>
      </c>
      <c r="J75" s="19">
        <v>0</v>
      </c>
    </row>
    <row r="76" spans="1:10" ht="19.5" customHeight="1">
      <c r="A76" s="50" t="s">
        <v>96</v>
      </c>
      <c r="B76" s="50" t="s">
        <v>97</v>
      </c>
      <c r="C76" s="50" t="s">
        <v>129</v>
      </c>
      <c r="D76" s="51" t="s">
        <v>134</v>
      </c>
      <c r="E76" s="51" t="s">
        <v>130</v>
      </c>
      <c r="F76" s="52">
        <f t="shared" si="2"/>
        <v>5.6</v>
      </c>
      <c r="G76" s="52">
        <v>5.6</v>
      </c>
      <c r="H76" s="52">
        <v>0</v>
      </c>
      <c r="I76" s="52">
        <v>0</v>
      </c>
      <c r="J76" s="19">
        <v>0</v>
      </c>
    </row>
    <row r="77" spans="1:10" ht="19.5" customHeight="1">
      <c r="A77" s="50" t="s">
        <v>101</v>
      </c>
      <c r="B77" s="50" t="s">
        <v>105</v>
      </c>
      <c r="C77" s="50" t="s">
        <v>84</v>
      </c>
      <c r="D77" s="51" t="s">
        <v>134</v>
      </c>
      <c r="E77" s="51" t="s">
        <v>119</v>
      </c>
      <c r="F77" s="52">
        <f t="shared" si="2"/>
        <v>9.85</v>
      </c>
      <c r="G77" s="52">
        <v>9.85</v>
      </c>
      <c r="H77" s="52">
        <v>0</v>
      </c>
      <c r="I77" s="52">
        <v>0</v>
      </c>
      <c r="J77" s="19">
        <v>0</v>
      </c>
    </row>
    <row r="78" spans="1:10" ht="19.5" customHeight="1">
      <c r="A78" s="50" t="s">
        <v>108</v>
      </c>
      <c r="B78" s="50" t="s">
        <v>84</v>
      </c>
      <c r="C78" s="50" t="s">
        <v>85</v>
      </c>
      <c r="D78" s="51" t="s">
        <v>134</v>
      </c>
      <c r="E78" s="51" t="s">
        <v>109</v>
      </c>
      <c r="F78" s="52">
        <f t="shared" si="2"/>
        <v>8.68</v>
      </c>
      <c r="G78" s="52">
        <v>8.68</v>
      </c>
      <c r="H78" s="52">
        <v>0</v>
      </c>
      <c r="I78" s="52">
        <v>0</v>
      </c>
      <c r="J78" s="19">
        <v>0</v>
      </c>
    </row>
    <row r="79" spans="1:10" ht="19.5" customHeight="1">
      <c r="A79" s="50" t="s">
        <v>108</v>
      </c>
      <c r="B79" s="50" t="s">
        <v>84</v>
      </c>
      <c r="C79" s="50" t="s">
        <v>94</v>
      </c>
      <c r="D79" s="51" t="s">
        <v>134</v>
      </c>
      <c r="E79" s="51" t="s">
        <v>110</v>
      </c>
      <c r="F79" s="52">
        <f t="shared" si="2"/>
        <v>5.77</v>
      </c>
      <c r="G79" s="52">
        <v>5.77</v>
      </c>
      <c r="H79" s="52">
        <v>0</v>
      </c>
      <c r="I79" s="52">
        <v>0</v>
      </c>
      <c r="J79" s="19">
        <v>0</v>
      </c>
    </row>
    <row r="80" spans="1:10" ht="19.5" customHeight="1">
      <c r="A80" s="50" t="s">
        <v>38</v>
      </c>
      <c r="B80" s="50" t="s">
        <v>38</v>
      </c>
      <c r="C80" s="50" t="s">
        <v>38</v>
      </c>
      <c r="D80" s="51" t="s">
        <v>38</v>
      </c>
      <c r="E80" s="51" t="s">
        <v>135</v>
      </c>
      <c r="F80" s="52">
        <f t="shared" si="2"/>
        <v>524.07</v>
      </c>
      <c r="G80" s="52">
        <v>524.07</v>
      </c>
      <c r="H80" s="52">
        <v>0</v>
      </c>
      <c r="I80" s="52">
        <v>0</v>
      </c>
      <c r="J80" s="19">
        <v>0</v>
      </c>
    </row>
    <row r="81" spans="1:10" ht="19.5" customHeight="1">
      <c r="A81" s="50" t="s">
        <v>38</v>
      </c>
      <c r="B81" s="50" t="s">
        <v>38</v>
      </c>
      <c r="C81" s="50" t="s">
        <v>38</v>
      </c>
      <c r="D81" s="51" t="s">
        <v>38</v>
      </c>
      <c r="E81" s="51" t="s">
        <v>136</v>
      </c>
      <c r="F81" s="52">
        <f t="shared" si="2"/>
        <v>524.07</v>
      </c>
      <c r="G81" s="52">
        <v>524.07</v>
      </c>
      <c r="H81" s="52">
        <v>0</v>
      </c>
      <c r="I81" s="52">
        <v>0</v>
      </c>
      <c r="J81" s="19">
        <v>0</v>
      </c>
    </row>
    <row r="82" spans="1:10" ht="19.5" customHeight="1">
      <c r="A82" s="50" t="s">
        <v>83</v>
      </c>
      <c r="B82" s="50" t="s">
        <v>84</v>
      </c>
      <c r="C82" s="50" t="s">
        <v>126</v>
      </c>
      <c r="D82" s="51" t="s">
        <v>137</v>
      </c>
      <c r="E82" s="51" t="s">
        <v>128</v>
      </c>
      <c r="F82" s="52">
        <f t="shared" si="2"/>
        <v>372.97</v>
      </c>
      <c r="G82" s="52">
        <v>372.97</v>
      </c>
      <c r="H82" s="52">
        <v>0</v>
      </c>
      <c r="I82" s="52">
        <v>0</v>
      </c>
      <c r="J82" s="19">
        <v>0</v>
      </c>
    </row>
    <row r="83" spans="1:10" ht="19.5" customHeight="1">
      <c r="A83" s="50" t="s">
        <v>92</v>
      </c>
      <c r="B83" s="50" t="s">
        <v>93</v>
      </c>
      <c r="C83" s="50" t="s">
        <v>94</v>
      </c>
      <c r="D83" s="51" t="s">
        <v>137</v>
      </c>
      <c r="E83" s="51" t="s">
        <v>95</v>
      </c>
      <c r="F83" s="52">
        <f t="shared" si="2"/>
        <v>6.32</v>
      </c>
      <c r="G83" s="52">
        <v>6.32</v>
      </c>
      <c r="H83" s="52">
        <v>0</v>
      </c>
      <c r="I83" s="52">
        <v>0</v>
      </c>
      <c r="J83" s="19">
        <v>0</v>
      </c>
    </row>
    <row r="84" spans="1:10" ht="19.5" customHeight="1">
      <c r="A84" s="50" t="s">
        <v>96</v>
      </c>
      <c r="B84" s="50" t="s">
        <v>97</v>
      </c>
      <c r="C84" s="50" t="s">
        <v>97</v>
      </c>
      <c r="D84" s="51" t="s">
        <v>137</v>
      </c>
      <c r="E84" s="51" t="s">
        <v>99</v>
      </c>
      <c r="F84" s="52">
        <f t="shared" si="2"/>
        <v>38</v>
      </c>
      <c r="G84" s="52">
        <v>38</v>
      </c>
      <c r="H84" s="52">
        <v>0</v>
      </c>
      <c r="I84" s="52">
        <v>0</v>
      </c>
      <c r="J84" s="19">
        <v>0</v>
      </c>
    </row>
    <row r="85" spans="1:10" ht="19.5" customHeight="1">
      <c r="A85" s="50" t="s">
        <v>96</v>
      </c>
      <c r="B85" s="50" t="s">
        <v>97</v>
      </c>
      <c r="C85" s="50" t="s">
        <v>129</v>
      </c>
      <c r="D85" s="51" t="s">
        <v>137</v>
      </c>
      <c r="E85" s="51" t="s">
        <v>130</v>
      </c>
      <c r="F85" s="52">
        <f t="shared" si="2"/>
        <v>19</v>
      </c>
      <c r="G85" s="52">
        <v>19</v>
      </c>
      <c r="H85" s="52">
        <v>0</v>
      </c>
      <c r="I85" s="52">
        <v>0</v>
      </c>
      <c r="J85" s="19">
        <v>0</v>
      </c>
    </row>
    <row r="86" spans="1:10" ht="19.5" customHeight="1">
      <c r="A86" s="50" t="s">
        <v>101</v>
      </c>
      <c r="B86" s="50" t="s">
        <v>105</v>
      </c>
      <c r="C86" s="50" t="s">
        <v>84</v>
      </c>
      <c r="D86" s="51" t="s">
        <v>137</v>
      </c>
      <c r="E86" s="51" t="s">
        <v>119</v>
      </c>
      <c r="F86" s="52">
        <f t="shared" si="2"/>
        <v>41</v>
      </c>
      <c r="G86" s="52">
        <v>41</v>
      </c>
      <c r="H86" s="52">
        <v>0</v>
      </c>
      <c r="I86" s="52">
        <v>0</v>
      </c>
      <c r="J86" s="19">
        <v>0</v>
      </c>
    </row>
    <row r="87" spans="1:10" ht="19.5" customHeight="1">
      <c r="A87" s="50" t="s">
        <v>108</v>
      </c>
      <c r="B87" s="50" t="s">
        <v>84</v>
      </c>
      <c r="C87" s="50" t="s">
        <v>85</v>
      </c>
      <c r="D87" s="51" t="s">
        <v>137</v>
      </c>
      <c r="E87" s="51" t="s">
        <v>109</v>
      </c>
      <c r="F87" s="52">
        <f t="shared" si="2"/>
        <v>40</v>
      </c>
      <c r="G87" s="52">
        <v>40</v>
      </c>
      <c r="H87" s="52">
        <v>0</v>
      </c>
      <c r="I87" s="52">
        <v>0</v>
      </c>
      <c r="J87" s="19">
        <v>0</v>
      </c>
    </row>
    <row r="88" spans="1:10" ht="19.5" customHeight="1">
      <c r="A88" s="50" t="s">
        <v>108</v>
      </c>
      <c r="B88" s="50" t="s">
        <v>84</v>
      </c>
      <c r="C88" s="50" t="s">
        <v>94</v>
      </c>
      <c r="D88" s="51" t="s">
        <v>137</v>
      </c>
      <c r="E88" s="51" t="s">
        <v>110</v>
      </c>
      <c r="F88" s="52">
        <f t="shared" si="2"/>
        <v>6.78</v>
      </c>
      <c r="G88" s="52">
        <v>6.78</v>
      </c>
      <c r="H88" s="52">
        <v>0</v>
      </c>
      <c r="I88" s="52">
        <v>0</v>
      </c>
      <c r="J88" s="19">
        <v>0</v>
      </c>
    </row>
    <row r="89" spans="1:10" ht="19.5" customHeight="1">
      <c r="A89" s="50" t="s">
        <v>38</v>
      </c>
      <c r="B89" s="50" t="s">
        <v>38</v>
      </c>
      <c r="C89" s="50" t="s">
        <v>38</v>
      </c>
      <c r="D89" s="51" t="s">
        <v>38</v>
      </c>
      <c r="E89" s="51" t="s">
        <v>138</v>
      </c>
      <c r="F89" s="52">
        <f t="shared" si="2"/>
        <v>364.01</v>
      </c>
      <c r="G89" s="52">
        <v>364.01</v>
      </c>
      <c r="H89" s="52">
        <v>0</v>
      </c>
      <c r="I89" s="52">
        <v>0</v>
      </c>
      <c r="J89" s="19">
        <v>0</v>
      </c>
    </row>
    <row r="90" spans="1:10" ht="19.5" customHeight="1">
      <c r="A90" s="50" t="s">
        <v>38</v>
      </c>
      <c r="B90" s="50" t="s">
        <v>38</v>
      </c>
      <c r="C90" s="50" t="s">
        <v>38</v>
      </c>
      <c r="D90" s="51" t="s">
        <v>38</v>
      </c>
      <c r="E90" s="51" t="s">
        <v>139</v>
      </c>
      <c r="F90" s="52">
        <f t="shared" si="2"/>
        <v>364.01</v>
      </c>
      <c r="G90" s="52">
        <v>364.01</v>
      </c>
      <c r="H90" s="52">
        <v>0</v>
      </c>
      <c r="I90" s="52">
        <v>0</v>
      </c>
      <c r="J90" s="19">
        <v>0</v>
      </c>
    </row>
    <row r="91" spans="1:10" ht="19.5" customHeight="1">
      <c r="A91" s="50" t="s">
        <v>92</v>
      </c>
      <c r="B91" s="50" t="s">
        <v>84</v>
      </c>
      <c r="C91" s="50" t="s">
        <v>85</v>
      </c>
      <c r="D91" s="51" t="s">
        <v>140</v>
      </c>
      <c r="E91" s="51" t="s">
        <v>141</v>
      </c>
      <c r="F91" s="52">
        <f t="shared" si="2"/>
        <v>260.87</v>
      </c>
      <c r="G91" s="52">
        <v>260.87</v>
      </c>
      <c r="H91" s="52">
        <v>0</v>
      </c>
      <c r="I91" s="52">
        <v>0</v>
      </c>
      <c r="J91" s="19">
        <v>0</v>
      </c>
    </row>
    <row r="92" spans="1:10" ht="19.5" customHeight="1">
      <c r="A92" s="50" t="s">
        <v>96</v>
      </c>
      <c r="B92" s="50" t="s">
        <v>97</v>
      </c>
      <c r="C92" s="50" t="s">
        <v>97</v>
      </c>
      <c r="D92" s="51" t="s">
        <v>140</v>
      </c>
      <c r="E92" s="51" t="s">
        <v>99</v>
      </c>
      <c r="F92" s="52">
        <f t="shared" si="2"/>
        <v>35.6</v>
      </c>
      <c r="G92" s="52">
        <v>35.6</v>
      </c>
      <c r="H92" s="52">
        <v>0</v>
      </c>
      <c r="I92" s="52">
        <v>0</v>
      </c>
      <c r="J92" s="19">
        <v>0</v>
      </c>
    </row>
    <row r="93" spans="1:10" ht="19.5" customHeight="1">
      <c r="A93" s="50" t="s">
        <v>96</v>
      </c>
      <c r="B93" s="50" t="s">
        <v>97</v>
      </c>
      <c r="C93" s="50" t="s">
        <v>129</v>
      </c>
      <c r="D93" s="51" t="s">
        <v>140</v>
      </c>
      <c r="E93" s="51" t="s">
        <v>130</v>
      </c>
      <c r="F93" s="52">
        <f t="shared" si="2"/>
        <v>14.24</v>
      </c>
      <c r="G93" s="52">
        <v>14.24</v>
      </c>
      <c r="H93" s="52">
        <v>0</v>
      </c>
      <c r="I93" s="52">
        <v>0</v>
      </c>
      <c r="J93" s="19">
        <v>0</v>
      </c>
    </row>
    <row r="94" spans="1:10" ht="19.5" customHeight="1">
      <c r="A94" s="50" t="s">
        <v>101</v>
      </c>
      <c r="B94" s="50" t="s">
        <v>105</v>
      </c>
      <c r="C94" s="50" t="s">
        <v>84</v>
      </c>
      <c r="D94" s="51" t="s">
        <v>140</v>
      </c>
      <c r="E94" s="51" t="s">
        <v>119</v>
      </c>
      <c r="F94" s="52">
        <f t="shared" si="2"/>
        <v>27.3</v>
      </c>
      <c r="G94" s="52">
        <v>27.3</v>
      </c>
      <c r="H94" s="52">
        <v>0</v>
      </c>
      <c r="I94" s="52">
        <v>0</v>
      </c>
      <c r="J94" s="19">
        <v>0</v>
      </c>
    </row>
    <row r="95" spans="1:10" ht="19.5" customHeight="1">
      <c r="A95" s="50" t="s">
        <v>108</v>
      </c>
      <c r="B95" s="50" t="s">
        <v>84</v>
      </c>
      <c r="C95" s="50" t="s">
        <v>85</v>
      </c>
      <c r="D95" s="51" t="s">
        <v>140</v>
      </c>
      <c r="E95" s="51" t="s">
        <v>109</v>
      </c>
      <c r="F95" s="52">
        <f t="shared" si="2"/>
        <v>26</v>
      </c>
      <c r="G95" s="52">
        <v>26</v>
      </c>
      <c r="H95" s="52">
        <v>0</v>
      </c>
      <c r="I95" s="52">
        <v>0</v>
      </c>
      <c r="J95" s="19">
        <v>0</v>
      </c>
    </row>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39"/>
  <sheetViews>
    <sheetView showGridLines="0" showZeros="0" zoomScalePageLayoutView="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7"/>
      <c r="B1" s="7"/>
      <c r="C1" s="7"/>
      <c r="D1" s="7"/>
      <c r="E1" s="7"/>
      <c r="F1" s="7"/>
      <c r="G1" s="7"/>
      <c r="H1" s="8" t="s">
        <v>149</v>
      </c>
    </row>
    <row r="2" spans="1:8" ht="20.25" customHeight="1">
      <c r="A2" s="92" t="s">
        <v>150</v>
      </c>
      <c r="B2" s="92"/>
      <c r="C2" s="92"/>
      <c r="D2" s="92"/>
      <c r="E2" s="92"/>
      <c r="F2" s="92"/>
      <c r="G2" s="92"/>
      <c r="H2" s="92"/>
    </row>
    <row r="3" spans="1:8" ht="20.25" customHeight="1">
      <c r="A3" s="9" t="s">
        <v>0</v>
      </c>
      <c r="B3" s="9"/>
      <c r="C3" s="10"/>
      <c r="D3" s="10"/>
      <c r="E3" s="10"/>
      <c r="F3" s="10"/>
      <c r="G3" s="10"/>
      <c r="H3" s="11" t="s">
        <v>5</v>
      </c>
    </row>
    <row r="4" spans="1:8" ht="24" customHeight="1">
      <c r="A4" s="93" t="s">
        <v>6</v>
      </c>
      <c r="B4" s="94"/>
      <c r="C4" s="93" t="s">
        <v>7</v>
      </c>
      <c r="D4" s="122"/>
      <c r="E4" s="122"/>
      <c r="F4" s="122"/>
      <c r="G4" s="122"/>
      <c r="H4" s="94"/>
    </row>
    <row r="5" spans="1:8" ht="24" customHeight="1">
      <c r="A5" s="12" t="s">
        <v>8</v>
      </c>
      <c r="B5" s="53" t="s">
        <v>9</v>
      </c>
      <c r="C5" s="12" t="s">
        <v>8</v>
      </c>
      <c r="D5" s="12" t="s">
        <v>58</v>
      </c>
      <c r="E5" s="53" t="s">
        <v>151</v>
      </c>
      <c r="F5" s="13" t="s">
        <v>152</v>
      </c>
      <c r="G5" s="12" t="s">
        <v>153</v>
      </c>
      <c r="H5" s="13" t="s">
        <v>154</v>
      </c>
    </row>
    <row r="6" spans="1:8" ht="24" customHeight="1">
      <c r="A6" s="17" t="s">
        <v>155</v>
      </c>
      <c r="B6" s="16">
        <f>SUM(B7:B9)</f>
        <v>75386.95</v>
      </c>
      <c r="C6" s="54" t="s">
        <v>156</v>
      </c>
      <c r="D6" s="16">
        <f aca="true" t="shared" si="0" ref="D6:D35">SUM(E6:H6)</f>
        <v>91089.55999999998</v>
      </c>
      <c r="E6" s="16">
        <f>SUM(E7:E35)</f>
        <v>89649.31999999998</v>
      </c>
      <c r="F6" s="16">
        <f>SUM(F7:F35)</f>
        <v>0</v>
      </c>
      <c r="G6" s="16">
        <f>SUM(G7:G35)</f>
        <v>0</v>
      </c>
      <c r="H6" s="16">
        <f>SUM(H7:H35)</f>
        <v>1440.24</v>
      </c>
    </row>
    <row r="7" spans="1:8" ht="24" customHeight="1">
      <c r="A7" s="17" t="s">
        <v>157</v>
      </c>
      <c r="B7" s="16">
        <v>75386.95</v>
      </c>
      <c r="C7" s="54" t="s">
        <v>158</v>
      </c>
      <c r="D7" s="16">
        <f t="shared" si="0"/>
        <v>0</v>
      </c>
      <c r="E7" s="55">
        <v>0</v>
      </c>
      <c r="F7" s="55">
        <v>0</v>
      </c>
      <c r="G7" s="55">
        <v>0</v>
      </c>
      <c r="H7" s="16">
        <v>0</v>
      </c>
    </row>
    <row r="8" spans="1:8" ht="24" customHeight="1">
      <c r="A8" s="17" t="s">
        <v>159</v>
      </c>
      <c r="B8" s="16">
        <v>0</v>
      </c>
      <c r="C8" s="54" t="s">
        <v>160</v>
      </c>
      <c r="D8" s="16">
        <f t="shared" si="0"/>
        <v>0</v>
      </c>
      <c r="E8" s="55">
        <v>0</v>
      </c>
      <c r="F8" s="55">
        <v>0</v>
      </c>
      <c r="G8" s="55">
        <v>0</v>
      </c>
      <c r="H8" s="16">
        <v>0</v>
      </c>
    </row>
    <row r="9" spans="1:8" ht="24" customHeight="1">
      <c r="A9" s="17" t="s">
        <v>161</v>
      </c>
      <c r="B9" s="16">
        <v>0</v>
      </c>
      <c r="C9" s="54" t="s">
        <v>162</v>
      </c>
      <c r="D9" s="16">
        <f t="shared" si="0"/>
        <v>0</v>
      </c>
      <c r="E9" s="55">
        <v>0</v>
      </c>
      <c r="F9" s="55">
        <v>0</v>
      </c>
      <c r="G9" s="55">
        <v>0</v>
      </c>
      <c r="H9" s="16">
        <v>0</v>
      </c>
    </row>
    <row r="10" spans="1:8" ht="24" customHeight="1">
      <c r="A10" s="17" t="s">
        <v>163</v>
      </c>
      <c r="B10" s="16">
        <f>SUM(B11:B14)</f>
        <v>15702.61</v>
      </c>
      <c r="C10" s="54" t="s">
        <v>164</v>
      </c>
      <c r="D10" s="16">
        <f t="shared" si="0"/>
        <v>81909.17</v>
      </c>
      <c r="E10" s="55">
        <v>80468.93</v>
      </c>
      <c r="F10" s="55">
        <v>0</v>
      </c>
      <c r="G10" s="55">
        <v>0</v>
      </c>
      <c r="H10" s="16">
        <v>1440.24</v>
      </c>
    </row>
    <row r="11" spans="1:8" ht="24" customHeight="1">
      <c r="A11" s="17" t="s">
        <v>157</v>
      </c>
      <c r="B11" s="16">
        <v>14262.37</v>
      </c>
      <c r="C11" s="54" t="s">
        <v>165</v>
      </c>
      <c r="D11" s="16">
        <f t="shared" si="0"/>
        <v>166.53</v>
      </c>
      <c r="E11" s="55">
        <v>166.53</v>
      </c>
      <c r="F11" s="55">
        <v>0</v>
      </c>
      <c r="G11" s="55">
        <v>0</v>
      </c>
      <c r="H11" s="16">
        <v>0</v>
      </c>
    </row>
    <row r="12" spans="1:8" ht="24" customHeight="1">
      <c r="A12" s="17" t="s">
        <v>159</v>
      </c>
      <c r="B12" s="16">
        <v>0</v>
      </c>
      <c r="C12" s="54" t="s">
        <v>166</v>
      </c>
      <c r="D12" s="16">
        <f t="shared" si="0"/>
        <v>0</v>
      </c>
      <c r="E12" s="55">
        <v>0</v>
      </c>
      <c r="F12" s="55">
        <v>0</v>
      </c>
      <c r="G12" s="55">
        <v>0</v>
      </c>
      <c r="H12" s="16">
        <v>0</v>
      </c>
    </row>
    <row r="13" spans="1:8" ht="24" customHeight="1">
      <c r="A13" s="17" t="s">
        <v>161</v>
      </c>
      <c r="B13" s="16">
        <v>0</v>
      </c>
      <c r="C13" s="54" t="s">
        <v>167</v>
      </c>
      <c r="D13" s="16">
        <f t="shared" si="0"/>
        <v>0</v>
      </c>
      <c r="E13" s="55">
        <v>0</v>
      </c>
      <c r="F13" s="55">
        <v>0</v>
      </c>
      <c r="G13" s="55">
        <v>0</v>
      </c>
      <c r="H13" s="16">
        <v>0</v>
      </c>
    </row>
    <row r="14" spans="1:8" ht="24" customHeight="1">
      <c r="A14" s="17" t="s">
        <v>168</v>
      </c>
      <c r="B14" s="16">
        <v>1440.24</v>
      </c>
      <c r="C14" s="54" t="s">
        <v>169</v>
      </c>
      <c r="D14" s="16">
        <f t="shared" si="0"/>
        <v>2700.84</v>
      </c>
      <c r="E14" s="55">
        <v>2700.84</v>
      </c>
      <c r="F14" s="55">
        <v>0</v>
      </c>
      <c r="G14" s="55">
        <v>0</v>
      </c>
      <c r="H14" s="16">
        <v>0</v>
      </c>
    </row>
    <row r="15" spans="1:8" ht="24" customHeight="1">
      <c r="A15" s="20"/>
      <c r="B15" s="16"/>
      <c r="C15" s="56" t="s">
        <v>170</v>
      </c>
      <c r="D15" s="16">
        <f t="shared" si="0"/>
        <v>0</v>
      </c>
      <c r="E15" s="55">
        <v>0</v>
      </c>
      <c r="F15" s="55">
        <v>0</v>
      </c>
      <c r="G15" s="55">
        <v>0</v>
      </c>
      <c r="H15" s="16">
        <v>0</v>
      </c>
    </row>
    <row r="16" spans="1:8" ht="24" customHeight="1">
      <c r="A16" s="20"/>
      <c r="B16" s="16"/>
      <c r="C16" s="56" t="s">
        <v>171</v>
      </c>
      <c r="D16" s="16">
        <f t="shared" si="0"/>
        <v>2217.09</v>
      </c>
      <c r="E16" s="55">
        <v>2217.09</v>
      </c>
      <c r="F16" s="55">
        <v>0</v>
      </c>
      <c r="G16" s="55">
        <v>0</v>
      </c>
      <c r="H16" s="16">
        <v>0</v>
      </c>
    </row>
    <row r="17" spans="1:8" ht="24" customHeight="1">
      <c r="A17" s="20"/>
      <c r="B17" s="16"/>
      <c r="C17" s="56" t="s">
        <v>172</v>
      </c>
      <c r="D17" s="16">
        <f t="shared" si="0"/>
        <v>0</v>
      </c>
      <c r="E17" s="55">
        <v>0</v>
      </c>
      <c r="F17" s="55">
        <v>0</v>
      </c>
      <c r="G17" s="55">
        <v>0</v>
      </c>
      <c r="H17" s="16">
        <v>0</v>
      </c>
    </row>
    <row r="18" spans="1:8" ht="24" customHeight="1">
      <c r="A18" s="20"/>
      <c r="B18" s="16"/>
      <c r="C18" s="56" t="s">
        <v>173</v>
      </c>
      <c r="D18" s="16">
        <f t="shared" si="0"/>
        <v>0</v>
      </c>
      <c r="E18" s="55">
        <v>0</v>
      </c>
      <c r="F18" s="55">
        <v>0</v>
      </c>
      <c r="G18" s="55">
        <v>0</v>
      </c>
      <c r="H18" s="16">
        <v>0</v>
      </c>
    </row>
    <row r="19" spans="1:8" ht="24" customHeight="1">
      <c r="A19" s="20"/>
      <c r="B19" s="16"/>
      <c r="C19" s="56" t="s">
        <v>174</v>
      </c>
      <c r="D19" s="16">
        <f t="shared" si="0"/>
        <v>0</v>
      </c>
      <c r="E19" s="55">
        <v>0</v>
      </c>
      <c r="F19" s="55">
        <v>0</v>
      </c>
      <c r="G19" s="55">
        <v>0</v>
      </c>
      <c r="H19" s="16">
        <v>0</v>
      </c>
    </row>
    <row r="20" spans="1:8" ht="24" customHeight="1">
      <c r="A20" s="20"/>
      <c r="B20" s="16"/>
      <c r="C20" s="56" t="s">
        <v>175</v>
      </c>
      <c r="D20" s="16">
        <f t="shared" si="0"/>
        <v>0</v>
      </c>
      <c r="E20" s="55">
        <v>0</v>
      </c>
      <c r="F20" s="55">
        <v>0</v>
      </c>
      <c r="G20" s="55">
        <v>0</v>
      </c>
      <c r="H20" s="16">
        <v>0</v>
      </c>
    </row>
    <row r="21" spans="1:8" ht="24" customHeight="1">
      <c r="A21" s="20"/>
      <c r="B21" s="16"/>
      <c r="C21" s="56" t="s">
        <v>176</v>
      </c>
      <c r="D21" s="16">
        <f t="shared" si="0"/>
        <v>0</v>
      </c>
      <c r="E21" s="55">
        <v>0</v>
      </c>
      <c r="F21" s="55">
        <v>0</v>
      </c>
      <c r="G21" s="55">
        <v>0</v>
      </c>
      <c r="H21" s="16">
        <v>0</v>
      </c>
    </row>
    <row r="22" spans="1:8" ht="24" customHeight="1">
      <c r="A22" s="20"/>
      <c r="B22" s="16"/>
      <c r="C22" s="56" t="s">
        <v>177</v>
      </c>
      <c r="D22" s="16">
        <f t="shared" si="0"/>
        <v>0</v>
      </c>
      <c r="E22" s="55">
        <v>0</v>
      </c>
      <c r="F22" s="55">
        <v>0</v>
      </c>
      <c r="G22" s="55">
        <v>0</v>
      </c>
      <c r="H22" s="16">
        <v>0</v>
      </c>
    </row>
    <row r="23" spans="1:8" ht="24" customHeight="1">
      <c r="A23" s="20"/>
      <c r="B23" s="16"/>
      <c r="C23" s="56" t="s">
        <v>178</v>
      </c>
      <c r="D23" s="16">
        <f t="shared" si="0"/>
        <v>0</v>
      </c>
      <c r="E23" s="55">
        <v>0</v>
      </c>
      <c r="F23" s="55">
        <v>0</v>
      </c>
      <c r="G23" s="55">
        <v>0</v>
      </c>
      <c r="H23" s="16">
        <v>0</v>
      </c>
    </row>
    <row r="24" spans="1:8" ht="24" customHeight="1">
      <c r="A24" s="20"/>
      <c r="B24" s="16"/>
      <c r="C24" s="57" t="s">
        <v>179</v>
      </c>
      <c r="D24" s="16">
        <f t="shared" si="0"/>
        <v>0</v>
      </c>
      <c r="E24" s="55">
        <v>0</v>
      </c>
      <c r="F24" s="55">
        <v>0</v>
      </c>
      <c r="G24" s="55">
        <v>0</v>
      </c>
      <c r="H24" s="16">
        <v>0</v>
      </c>
    </row>
    <row r="25" spans="1:8" ht="24" customHeight="1">
      <c r="A25" s="58"/>
      <c r="B25" s="59"/>
      <c r="C25" s="60" t="s">
        <v>180</v>
      </c>
      <c r="D25" s="59">
        <f t="shared" si="0"/>
        <v>0</v>
      </c>
      <c r="E25" s="59">
        <v>0</v>
      </c>
      <c r="F25" s="59">
        <v>0</v>
      </c>
      <c r="G25" s="59">
        <v>0</v>
      </c>
      <c r="H25" s="59">
        <v>0</v>
      </c>
    </row>
    <row r="26" spans="1:8" ht="24" customHeight="1">
      <c r="A26" s="17"/>
      <c r="B26" s="59"/>
      <c r="C26" s="60" t="s">
        <v>181</v>
      </c>
      <c r="D26" s="59">
        <f t="shared" si="0"/>
        <v>4095.93</v>
      </c>
      <c r="E26" s="59">
        <v>4095.93</v>
      </c>
      <c r="F26" s="59">
        <v>0</v>
      </c>
      <c r="G26" s="59">
        <v>0</v>
      </c>
      <c r="H26" s="59">
        <v>0</v>
      </c>
    </row>
    <row r="27" spans="1:8" ht="24" customHeight="1">
      <c r="A27" s="17"/>
      <c r="B27" s="59"/>
      <c r="C27" s="60" t="s">
        <v>182</v>
      </c>
      <c r="D27" s="59">
        <f t="shared" si="0"/>
        <v>0</v>
      </c>
      <c r="E27" s="59">
        <v>0</v>
      </c>
      <c r="F27" s="59">
        <v>0</v>
      </c>
      <c r="G27" s="59">
        <v>0</v>
      </c>
      <c r="H27" s="59">
        <v>0</v>
      </c>
    </row>
    <row r="28" spans="1:8" ht="24" customHeight="1">
      <c r="A28" s="17"/>
      <c r="B28" s="59"/>
      <c r="C28" s="60" t="s">
        <v>183</v>
      </c>
      <c r="D28" s="59">
        <f t="shared" si="0"/>
        <v>0</v>
      </c>
      <c r="E28" s="59">
        <v>0</v>
      </c>
      <c r="F28" s="59">
        <v>0</v>
      </c>
      <c r="G28" s="59">
        <v>0</v>
      </c>
      <c r="H28" s="59">
        <v>0</v>
      </c>
    </row>
    <row r="29" spans="1:8" ht="24" customHeight="1">
      <c r="A29" s="17"/>
      <c r="B29" s="59"/>
      <c r="C29" s="60" t="s">
        <v>184</v>
      </c>
      <c r="D29" s="59">
        <f t="shared" si="0"/>
        <v>0</v>
      </c>
      <c r="E29" s="59">
        <v>0</v>
      </c>
      <c r="F29" s="59">
        <v>0</v>
      </c>
      <c r="G29" s="59">
        <v>0</v>
      </c>
      <c r="H29" s="59">
        <v>0</v>
      </c>
    </row>
    <row r="30" spans="1:8" ht="24" customHeight="1">
      <c r="A30" s="14"/>
      <c r="B30" s="52"/>
      <c r="C30" s="61" t="s">
        <v>185</v>
      </c>
      <c r="D30" s="62">
        <f t="shared" si="0"/>
        <v>0</v>
      </c>
      <c r="E30" s="63">
        <v>0</v>
      </c>
      <c r="F30" s="63">
        <v>0</v>
      </c>
      <c r="G30" s="63">
        <v>0</v>
      </c>
      <c r="H30" s="63">
        <v>0</v>
      </c>
    </row>
    <row r="31" spans="1:8" ht="24" customHeight="1">
      <c r="A31" s="14"/>
      <c r="B31" s="64"/>
      <c r="C31" s="60" t="s">
        <v>186</v>
      </c>
      <c r="D31" s="16">
        <f t="shared" si="0"/>
        <v>0</v>
      </c>
      <c r="E31" s="59">
        <v>0</v>
      </c>
      <c r="F31" s="59">
        <v>0</v>
      </c>
      <c r="G31" s="59">
        <v>0</v>
      </c>
      <c r="H31" s="59">
        <v>0</v>
      </c>
    </row>
    <row r="32" spans="1:8" ht="24" customHeight="1">
      <c r="A32" s="14"/>
      <c r="B32" s="64"/>
      <c r="C32" s="60" t="s">
        <v>187</v>
      </c>
      <c r="D32" s="16">
        <f t="shared" si="0"/>
        <v>0</v>
      </c>
      <c r="E32" s="59">
        <v>0</v>
      </c>
      <c r="F32" s="59">
        <v>0</v>
      </c>
      <c r="G32" s="59">
        <v>0</v>
      </c>
      <c r="H32" s="59">
        <v>0</v>
      </c>
    </row>
    <row r="33" spans="1:8" ht="24" customHeight="1">
      <c r="A33" s="14"/>
      <c r="B33" s="64"/>
      <c r="C33" s="60" t="s">
        <v>188</v>
      </c>
      <c r="D33" s="16">
        <f t="shared" si="0"/>
        <v>0</v>
      </c>
      <c r="E33" s="59">
        <v>0</v>
      </c>
      <c r="F33" s="59">
        <v>0</v>
      </c>
      <c r="G33" s="59">
        <v>0</v>
      </c>
      <c r="H33" s="59">
        <v>0</v>
      </c>
    </row>
    <row r="34" spans="1:8" ht="24" customHeight="1">
      <c r="A34" s="14"/>
      <c r="B34" s="64"/>
      <c r="C34" s="60" t="s">
        <v>189</v>
      </c>
      <c r="D34" s="16">
        <f t="shared" si="0"/>
        <v>0</v>
      </c>
      <c r="E34" s="59">
        <v>0</v>
      </c>
      <c r="F34" s="59">
        <v>0</v>
      </c>
      <c r="G34" s="59">
        <v>0</v>
      </c>
      <c r="H34" s="59">
        <v>0</v>
      </c>
    </row>
    <row r="35" spans="1:8" ht="24" customHeight="1">
      <c r="A35" s="14"/>
      <c r="B35" s="64"/>
      <c r="C35" s="60" t="s">
        <v>190</v>
      </c>
      <c r="D35" s="16">
        <f t="shared" si="0"/>
        <v>0</v>
      </c>
      <c r="E35" s="59">
        <v>0</v>
      </c>
      <c r="F35" s="59">
        <v>0</v>
      </c>
      <c r="G35" s="59">
        <v>0</v>
      </c>
      <c r="H35" s="59">
        <v>0</v>
      </c>
    </row>
    <row r="36" spans="1:8" ht="24" customHeight="1">
      <c r="A36" s="22"/>
      <c r="B36" s="65"/>
      <c r="C36" s="66"/>
      <c r="D36" s="67"/>
      <c r="E36" s="59"/>
      <c r="F36" s="59"/>
      <c r="G36" s="59" t="s">
        <v>38</v>
      </c>
      <c r="H36" s="59"/>
    </row>
    <row r="37" spans="1:8" ht="24" customHeight="1">
      <c r="A37" s="14"/>
      <c r="B37" s="64"/>
      <c r="C37" s="68" t="s">
        <v>191</v>
      </c>
      <c r="D37" s="16">
        <f>SUM(E37:H37)</f>
        <v>0</v>
      </c>
      <c r="E37" s="59">
        <f>SUM(B7,B11)-SUM(E6)</f>
        <v>0</v>
      </c>
      <c r="F37" s="59">
        <f>SUM(B8,B12)-SUM(F6)</f>
        <v>0</v>
      </c>
      <c r="G37" s="59">
        <f>SUM(B9,B13)-SUM(G6)</f>
        <v>0</v>
      </c>
      <c r="H37" s="59">
        <f>SUM(B14)-SUM(H6)</f>
        <v>0</v>
      </c>
    </row>
    <row r="38" spans="1:8" ht="24" customHeight="1">
      <c r="A38" s="14"/>
      <c r="B38" s="69"/>
      <c r="C38" s="68"/>
      <c r="D38" s="67"/>
      <c r="E38" s="59"/>
      <c r="F38" s="59"/>
      <c r="G38" s="59"/>
      <c r="H38" s="59"/>
    </row>
    <row r="39" spans="1:8" ht="24" customHeight="1">
      <c r="A39" s="22" t="s">
        <v>53</v>
      </c>
      <c r="B39" s="69">
        <f>SUM(B6,B10)</f>
        <v>91089.56</v>
      </c>
      <c r="C39" s="66" t="s">
        <v>54</v>
      </c>
      <c r="D39" s="67">
        <f>SUM(D7:D37)</f>
        <v>91089.55999999998</v>
      </c>
      <c r="E39" s="67">
        <f>SUM(E7:E37)</f>
        <v>89649.31999999998</v>
      </c>
      <c r="F39" s="67">
        <f>SUM(F7:F37)</f>
        <v>0</v>
      </c>
      <c r="G39" s="67">
        <f>SUM(G7:G37)</f>
        <v>0</v>
      </c>
      <c r="H39" s="67">
        <f>SUM(H7:H37)</f>
        <v>1440.24</v>
      </c>
    </row>
  </sheetData>
  <sheetProtection/>
  <mergeCells count="3">
    <mergeCell ref="A2:H2"/>
    <mergeCell ref="C4:H4"/>
    <mergeCell ref="A4:B4"/>
  </mergeCells>
  <printOptions horizontalCentered="1" verticalCentered="1"/>
  <pageMargins left="0.17" right="0" top="0.17" bottom="0.17" header="0.36" footer="0.17"/>
  <pageSetup errors="blank" horizontalDpi="600" verticalDpi="600" orientation="landscape" paperSize="9" scale="60"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110"/>
  <sheetViews>
    <sheetView showGridLines="0" showZeros="0" zoomScalePageLayoutView="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27"/>
      <c r="B1" s="28"/>
      <c r="C1" s="28"/>
      <c r="D1" s="28"/>
      <c r="E1" s="28"/>
      <c r="F1" s="28"/>
      <c r="G1" s="28"/>
      <c r="H1" s="28"/>
      <c r="I1" s="28"/>
      <c r="J1" s="28"/>
      <c r="K1" s="28"/>
      <c r="L1" s="28"/>
      <c r="M1" s="28"/>
      <c r="N1" s="28"/>
      <c r="P1" s="29"/>
      <c r="Q1" s="29"/>
      <c r="R1" s="29"/>
      <c r="S1" s="29"/>
      <c r="T1" s="29"/>
      <c r="U1" s="29"/>
      <c r="V1" s="29"/>
      <c r="W1" s="29"/>
      <c r="X1" s="29"/>
      <c r="Y1" s="29"/>
      <c r="Z1" s="29"/>
      <c r="AA1" s="29"/>
      <c r="AB1" s="29"/>
      <c r="AC1" s="29"/>
      <c r="AD1" s="29"/>
      <c r="AE1" s="29"/>
      <c r="AF1" s="29"/>
      <c r="AG1" s="29"/>
      <c r="AH1" s="29"/>
      <c r="AI1" s="29"/>
      <c r="AJ1" s="29"/>
      <c r="AK1" s="29"/>
      <c r="AL1" s="29"/>
      <c r="AO1" s="70" t="s">
        <v>192</v>
      </c>
    </row>
    <row r="2" spans="1:41" ht="19.5" customHeight="1">
      <c r="A2" s="92" t="s">
        <v>193</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row>
    <row r="3" spans="1:41" ht="19.5" customHeight="1">
      <c r="A3" s="31" t="s">
        <v>0</v>
      </c>
      <c r="B3" s="31"/>
      <c r="C3" s="31"/>
      <c r="D3" s="31"/>
      <c r="E3" s="33"/>
      <c r="F3" s="33"/>
      <c r="G3" s="33"/>
      <c r="H3" s="33"/>
      <c r="I3" s="33"/>
      <c r="J3" s="33"/>
      <c r="K3" s="33"/>
      <c r="L3" s="33"/>
      <c r="M3" s="33"/>
      <c r="N3" s="33"/>
      <c r="P3" s="71"/>
      <c r="Q3" s="71"/>
      <c r="R3" s="71"/>
      <c r="S3" s="71"/>
      <c r="T3" s="71"/>
      <c r="U3" s="71"/>
      <c r="V3" s="71"/>
      <c r="W3" s="71"/>
      <c r="X3" s="71"/>
      <c r="Y3" s="71"/>
      <c r="Z3" s="71"/>
      <c r="AA3" s="71"/>
      <c r="AB3" s="71"/>
      <c r="AC3" s="71"/>
      <c r="AD3" s="71"/>
      <c r="AE3" s="71"/>
      <c r="AF3" s="71"/>
      <c r="AG3" s="71"/>
      <c r="AH3" s="71"/>
      <c r="AI3" s="34"/>
      <c r="AJ3" s="34"/>
      <c r="AK3" s="34"/>
      <c r="AL3" s="34"/>
      <c r="AO3" s="11" t="s">
        <v>5</v>
      </c>
    </row>
    <row r="4" spans="1:41" ht="19.5" customHeight="1">
      <c r="A4" s="102" t="s">
        <v>57</v>
      </c>
      <c r="B4" s="103"/>
      <c r="C4" s="103"/>
      <c r="D4" s="104"/>
      <c r="E4" s="131" t="s">
        <v>194</v>
      </c>
      <c r="F4" s="126" t="s">
        <v>195</v>
      </c>
      <c r="G4" s="127"/>
      <c r="H4" s="127"/>
      <c r="I4" s="127"/>
      <c r="J4" s="127"/>
      <c r="K4" s="127"/>
      <c r="L4" s="127"/>
      <c r="M4" s="127"/>
      <c r="N4" s="127"/>
      <c r="O4" s="128"/>
      <c r="P4" s="126" t="s">
        <v>196</v>
      </c>
      <c r="Q4" s="127"/>
      <c r="R4" s="127"/>
      <c r="S4" s="127"/>
      <c r="T4" s="127"/>
      <c r="U4" s="127"/>
      <c r="V4" s="127"/>
      <c r="W4" s="127"/>
      <c r="X4" s="127"/>
      <c r="Y4" s="128"/>
      <c r="Z4" s="126" t="s">
        <v>197</v>
      </c>
      <c r="AA4" s="127"/>
      <c r="AB4" s="127"/>
      <c r="AC4" s="127"/>
      <c r="AD4" s="127"/>
      <c r="AE4" s="127"/>
      <c r="AF4" s="127"/>
      <c r="AG4" s="127"/>
      <c r="AH4" s="127"/>
      <c r="AI4" s="127"/>
      <c r="AJ4" s="127"/>
      <c r="AK4" s="127"/>
      <c r="AL4" s="127"/>
      <c r="AM4" s="127"/>
      <c r="AN4" s="127"/>
      <c r="AO4" s="128"/>
    </row>
    <row r="5" spans="1:41" ht="19.5" customHeight="1">
      <c r="A5" s="129" t="s">
        <v>68</v>
      </c>
      <c r="B5" s="130"/>
      <c r="C5" s="107" t="s">
        <v>69</v>
      </c>
      <c r="D5" s="111" t="s">
        <v>148</v>
      </c>
      <c r="E5" s="132"/>
      <c r="F5" s="134" t="s">
        <v>58</v>
      </c>
      <c r="G5" s="123" t="s">
        <v>198</v>
      </c>
      <c r="H5" s="124"/>
      <c r="I5" s="125"/>
      <c r="J5" s="123" t="s">
        <v>199</v>
      </c>
      <c r="K5" s="124"/>
      <c r="L5" s="125"/>
      <c r="M5" s="123" t="s">
        <v>200</v>
      </c>
      <c r="N5" s="124"/>
      <c r="O5" s="125"/>
      <c r="P5" s="136" t="s">
        <v>58</v>
      </c>
      <c r="Q5" s="123" t="s">
        <v>198</v>
      </c>
      <c r="R5" s="124"/>
      <c r="S5" s="125"/>
      <c r="T5" s="123" t="s">
        <v>199</v>
      </c>
      <c r="U5" s="124"/>
      <c r="V5" s="125"/>
      <c r="W5" s="123" t="s">
        <v>200</v>
      </c>
      <c r="X5" s="124"/>
      <c r="Y5" s="125"/>
      <c r="Z5" s="134" t="s">
        <v>58</v>
      </c>
      <c r="AA5" s="123" t="s">
        <v>198</v>
      </c>
      <c r="AB5" s="124"/>
      <c r="AC5" s="125"/>
      <c r="AD5" s="123" t="s">
        <v>199</v>
      </c>
      <c r="AE5" s="124"/>
      <c r="AF5" s="125"/>
      <c r="AG5" s="123" t="s">
        <v>200</v>
      </c>
      <c r="AH5" s="124"/>
      <c r="AI5" s="125"/>
      <c r="AJ5" s="123" t="s">
        <v>201</v>
      </c>
      <c r="AK5" s="124"/>
      <c r="AL5" s="125"/>
      <c r="AM5" s="123" t="s">
        <v>154</v>
      </c>
      <c r="AN5" s="124"/>
      <c r="AO5" s="125"/>
    </row>
    <row r="6" spans="1:41" ht="29.25" customHeight="1">
      <c r="A6" s="72" t="s">
        <v>78</v>
      </c>
      <c r="B6" s="72" t="s">
        <v>79</v>
      </c>
      <c r="C6" s="108"/>
      <c r="D6" s="108"/>
      <c r="E6" s="133"/>
      <c r="F6" s="135"/>
      <c r="G6" s="73" t="s">
        <v>73</v>
      </c>
      <c r="H6" s="74" t="s">
        <v>144</v>
      </c>
      <c r="I6" s="74" t="s">
        <v>145</v>
      </c>
      <c r="J6" s="73" t="s">
        <v>73</v>
      </c>
      <c r="K6" s="74" t="s">
        <v>144</v>
      </c>
      <c r="L6" s="74" t="s">
        <v>145</v>
      </c>
      <c r="M6" s="73" t="s">
        <v>73</v>
      </c>
      <c r="N6" s="74" t="s">
        <v>144</v>
      </c>
      <c r="O6" s="75" t="s">
        <v>145</v>
      </c>
      <c r="P6" s="135"/>
      <c r="Q6" s="76" t="s">
        <v>73</v>
      </c>
      <c r="R6" s="40" t="s">
        <v>144</v>
      </c>
      <c r="S6" s="40" t="s">
        <v>145</v>
      </c>
      <c r="T6" s="76" t="s">
        <v>73</v>
      </c>
      <c r="U6" s="40" t="s">
        <v>144</v>
      </c>
      <c r="V6" s="39" t="s">
        <v>145</v>
      </c>
      <c r="W6" s="35" t="s">
        <v>73</v>
      </c>
      <c r="X6" s="76" t="s">
        <v>144</v>
      </c>
      <c r="Y6" s="40" t="s">
        <v>145</v>
      </c>
      <c r="Z6" s="135"/>
      <c r="AA6" s="73" t="s">
        <v>73</v>
      </c>
      <c r="AB6" s="72" t="s">
        <v>144</v>
      </c>
      <c r="AC6" s="72" t="s">
        <v>145</v>
      </c>
      <c r="AD6" s="73" t="s">
        <v>73</v>
      </c>
      <c r="AE6" s="72" t="s">
        <v>144</v>
      </c>
      <c r="AF6" s="72" t="s">
        <v>145</v>
      </c>
      <c r="AG6" s="73" t="s">
        <v>73</v>
      </c>
      <c r="AH6" s="74" t="s">
        <v>144</v>
      </c>
      <c r="AI6" s="74" t="s">
        <v>145</v>
      </c>
      <c r="AJ6" s="73" t="s">
        <v>73</v>
      </c>
      <c r="AK6" s="74" t="s">
        <v>144</v>
      </c>
      <c r="AL6" s="74" t="s">
        <v>145</v>
      </c>
      <c r="AM6" s="73" t="s">
        <v>73</v>
      </c>
      <c r="AN6" s="74" t="s">
        <v>144</v>
      </c>
      <c r="AO6" s="74" t="s">
        <v>145</v>
      </c>
    </row>
    <row r="7" spans="1:41" ht="19.5" customHeight="1">
      <c r="A7" s="41" t="s">
        <v>38</v>
      </c>
      <c r="B7" s="41" t="s">
        <v>38</v>
      </c>
      <c r="C7" s="41" t="s">
        <v>38</v>
      </c>
      <c r="D7" s="41" t="s">
        <v>58</v>
      </c>
      <c r="E7" s="42">
        <f aca="true" t="shared" si="0" ref="E7:E38">SUM(F7,P7,Z7)</f>
        <v>91089.56</v>
      </c>
      <c r="F7" s="42">
        <f aca="true" t="shared" si="1" ref="F7:F38">SUM(G7,J7,M7)</f>
        <v>75276.26</v>
      </c>
      <c r="G7" s="42">
        <f aca="true" t="shared" si="2" ref="G7:G38">SUM(H7:I7)</f>
        <v>75276.26</v>
      </c>
      <c r="H7" s="42">
        <v>35021.77</v>
      </c>
      <c r="I7" s="43">
        <v>40254.49</v>
      </c>
      <c r="J7" s="42">
        <f aca="true" t="shared" si="3" ref="J7:J38">SUM(K7:L7)</f>
        <v>0</v>
      </c>
      <c r="K7" s="42">
        <v>0</v>
      </c>
      <c r="L7" s="43">
        <v>0</v>
      </c>
      <c r="M7" s="42">
        <f aca="true" t="shared" si="4" ref="M7:M38">SUM(N7:O7)</f>
        <v>0</v>
      </c>
      <c r="N7" s="42">
        <v>0</v>
      </c>
      <c r="O7" s="43">
        <v>0</v>
      </c>
      <c r="P7" s="44">
        <f aca="true" t="shared" si="5" ref="P7:P38">SUM(Q7,T7,W7)</f>
        <v>110.69</v>
      </c>
      <c r="Q7" s="42">
        <f aca="true" t="shared" si="6" ref="Q7:Q38">SUM(R7:S7)</f>
        <v>110.69</v>
      </c>
      <c r="R7" s="42">
        <v>0</v>
      </c>
      <c r="S7" s="43">
        <v>110.69</v>
      </c>
      <c r="T7" s="42">
        <f aca="true" t="shared" si="7" ref="T7:T38">SUM(U7:V7)</f>
        <v>0</v>
      </c>
      <c r="U7" s="42">
        <v>0</v>
      </c>
      <c r="V7" s="42">
        <v>0</v>
      </c>
      <c r="W7" s="42">
        <f aca="true" t="shared" si="8" ref="W7:W38">SUM(X7:Y7)</f>
        <v>0</v>
      </c>
      <c r="X7" s="42">
        <v>0</v>
      </c>
      <c r="Y7" s="43">
        <v>0</v>
      </c>
      <c r="Z7" s="44">
        <f aca="true" t="shared" si="9" ref="Z7:Z38">SUM(AA7,AD7,AG7,AJ7,AM7)</f>
        <v>15702.61</v>
      </c>
      <c r="AA7" s="42">
        <f aca="true" t="shared" si="10" ref="AA7:AA38">SUM(AB7:AC7)</f>
        <v>14262.37</v>
      </c>
      <c r="AB7" s="42">
        <v>0</v>
      </c>
      <c r="AC7" s="43">
        <v>14262.37</v>
      </c>
      <c r="AD7" s="42">
        <f aca="true" t="shared" si="11" ref="AD7:AD38">SUM(AE7:AF7)</f>
        <v>0</v>
      </c>
      <c r="AE7" s="42">
        <v>0</v>
      </c>
      <c r="AF7" s="43">
        <v>0</v>
      </c>
      <c r="AG7" s="42">
        <f aca="true" t="shared" si="12" ref="AG7:AG38">SUM(AH7:AI7)</f>
        <v>0</v>
      </c>
      <c r="AH7" s="42">
        <v>0</v>
      </c>
      <c r="AI7" s="43">
        <v>0</v>
      </c>
      <c r="AJ7" s="42">
        <f aca="true" t="shared" si="13" ref="AJ7:AJ38">SUM(AK7:AL7)</f>
        <v>0</v>
      </c>
      <c r="AK7" s="42">
        <v>0</v>
      </c>
      <c r="AL7" s="43">
        <v>0</v>
      </c>
      <c r="AM7" s="42">
        <f aca="true" t="shared" si="14" ref="AM7:AM38">SUM(AN7:AO7)</f>
        <v>1440.24</v>
      </c>
      <c r="AN7" s="42">
        <v>0</v>
      </c>
      <c r="AO7" s="43">
        <v>1440.24</v>
      </c>
    </row>
    <row r="8" spans="1:41" ht="19.5" customHeight="1">
      <c r="A8" s="41" t="s">
        <v>38</v>
      </c>
      <c r="B8" s="41" t="s">
        <v>38</v>
      </c>
      <c r="C8" s="41" t="s">
        <v>38</v>
      </c>
      <c r="D8" s="41" t="s">
        <v>81</v>
      </c>
      <c r="E8" s="42">
        <f t="shared" si="0"/>
        <v>89161.61</v>
      </c>
      <c r="F8" s="42">
        <f t="shared" si="1"/>
        <v>73348.31</v>
      </c>
      <c r="G8" s="42">
        <f t="shared" si="2"/>
        <v>73348.31</v>
      </c>
      <c r="H8" s="42">
        <v>33093.82</v>
      </c>
      <c r="I8" s="43">
        <v>40254.49</v>
      </c>
      <c r="J8" s="42">
        <f t="shared" si="3"/>
        <v>0</v>
      </c>
      <c r="K8" s="42">
        <v>0</v>
      </c>
      <c r="L8" s="43">
        <v>0</v>
      </c>
      <c r="M8" s="42">
        <f t="shared" si="4"/>
        <v>0</v>
      </c>
      <c r="N8" s="42">
        <v>0</v>
      </c>
      <c r="O8" s="43">
        <v>0</v>
      </c>
      <c r="P8" s="44">
        <f t="shared" si="5"/>
        <v>110.69</v>
      </c>
      <c r="Q8" s="42">
        <f t="shared" si="6"/>
        <v>110.69</v>
      </c>
      <c r="R8" s="42">
        <v>0</v>
      </c>
      <c r="S8" s="43">
        <v>110.69</v>
      </c>
      <c r="T8" s="42">
        <f t="shared" si="7"/>
        <v>0</v>
      </c>
      <c r="U8" s="42">
        <v>0</v>
      </c>
      <c r="V8" s="42">
        <v>0</v>
      </c>
      <c r="W8" s="42">
        <f t="shared" si="8"/>
        <v>0</v>
      </c>
      <c r="X8" s="42">
        <v>0</v>
      </c>
      <c r="Y8" s="43">
        <v>0</v>
      </c>
      <c r="Z8" s="44">
        <f t="shared" si="9"/>
        <v>15702.61</v>
      </c>
      <c r="AA8" s="42">
        <f t="shared" si="10"/>
        <v>14262.37</v>
      </c>
      <c r="AB8" s="42">
        <v>0</v>
      </c>
      <c r="AC8" s="43">
        <v>14262.37</v>
      </c>
      <c r="AD8" s="42">
        <f t="shared" si="11"/>
        <v>0</v>
      </c>
      <c r="AE8" s="42">
        <v>0</v>
      </c>
      <c r="AF8" s="43">
        <v>0</v>
      </c>
      <c r="AG8" s="42">
        <f t="shared" si="12"/>
        <v>0</v>
      </c>
      <c r="AH8" s="42">
        <v>0</v>
      </c>
      <c r="AI8" s="43">
        <v>0</v>
      </c>
      <c r="AJ8" s="42">
        <f t="shared" si="13"/>
        <v>0</v>
      </c>
      <c r="AK8" s="42">
        <v>0</v>
      </c>
      <c r="AL8" s="43">
        <v>0</v>
      </c>
      <c r="AM8" s="42">
        <f t="shared" si="14"/>
        <v>1440.24</v>
      </c>
      <c r="AN8" s="42">
        <v>0</v>
      </c>
      <c r="AO8" s="43">
        <v>1440.24</v>
      </c>
    </row>
    <row r="9" spans="1:41" ht="19.5" customHeight="1">
      <c r="A9" s="41" t="s">
        <v>38</v>
      </c>
      <c r="B9" s="41" t="s">
        <v>38</v>
      </c>
      <c r="C9" s="41" t="s">
        <v>38</v>
      </c>
      <c r="D9" s="41" t="s">
        <v>82</v>
      </c>
      <c r="E9" s="42">
        <f t="shared" si="0"/>
        <v>84022.24999999999</v>
      </c>
      <c r="F9" s="42">
        <f t="shared" si="1"/>
        <v>68559.26999999999</v>
      </c>
      <c r="G9" s="42">
        <f t="shared" si="2"/>
        <v>68559.26999999999</v>
      </c>
      <c r="H9" s="42">
        <v>28304.78</v>
      </c>
      <c r="I9" s="43">
        <v>40254.49</v>
      </c>
      <c r="J9" s="42">
        <f t="shared" si="3"/>
        <v>0</v>
      </c>
      <c r="K9" s="42">
        <v>0</v>
      </c>
      <c r="L9" s="43">
        <v>0</v>
      </c>
      <c r="M9" s="42">
        <f t="shared" si="4"/>
        <v>0</v>
      </c>
      <c r="N9" s="42">
        <v>0</v>
      </c>
      <c r="O9" s="43">
        <v>0</v>
      </c>
      <c r="P9" s="44">
        <f t="shared" si="5"/>
        <v>110.69</v>
      </c>
      <c r="Q9" s="42">
        <f t="shared" si="6"/>
        <v>110.69</v>
      </c>
      <c r="R9" s="42">
        <v>0</v>
      </c>
      <c r="S9" s="43">
        <v>110.69</v>
      </c>
      <c r="T9" s="42">
        <f t="shared" si="7"/>
        <v>0</v>
      </c>
      <c r="U9" s="42">
        <v>0</v>
      </c>
      <c r="V9" s="42">
        <v>0</v>
      </c>
      <c r="W9" s="42">
        <f t="shared" si="8"/>
        <v>0</v>
      </c>
      <c r="X9" s="42">
        <v>0</v>
      </c>
      <c r="Y9" s="43">
        <v>0</v>
      </c>
      <c r="Z9" s="44">
        <f t="shared" si="9"/>
        <v>15352.289999999999</v>
      </c>
      <c r="AA9" s="42">
        <f t="shared" si="10"/>
        <v>13912.05</v>
      </c>
      <c r="AB9" s="42">
        <v>0</v>
      </c>
      <c r="AC9" s="43">
        <v>13912.05</v>
      </c>
      <c r="AD9" s="42">
        <f t="shared" si="11"/>
        <v>0</v>
      </c>
      <c r="AE9" s="42">
        <v>0</v>
      </c>
      <c r="AF9" s="43">
        <v>0</v>
      </c>
      <c r="AG9" s="42">
        <f t="shared" si="12"/>
        <v>0</v>
      </c>
      <c r="AH9" s="42">
        <v>0</v>
      </c>
      <c r="AI9" s="43">
        <v>0</v>
      </c>
      <c r="AJ9" s="42">
        <f t="shared" si="13"/>
        <v>0</v>
      </c>
      <c r="AK9" s="42">
        <v>0</v>
      </c>
      <c r="AL9" s="43">
        <v>0</v>
      </c>
      <c r="AM9" s="42">
        <f t="shared" si="14"/>
        <v>1440.24</v>
      </c>
      <c r="AN9" s="42">
        <v>0</v>
      </c>
      <c r="AO9" s="43">
        <v>1440.24</v>
      </c>
    </row>
    <row r="10" spans="1:41" ht="19.5" customHeight="1">
      <c r="A10" s="41" t="s">
        <v>38</v>
      </c>
      <c r="B10" s="41" t="s">
        <v>38</v>
      </c>
      <c r="C10" s="41" t="s">
        <v>38</v>
      </c>
      <c r="D10" s="41" t="s">
        <v>202</v>
      </c>
      <c r="E10" s="42">
        <f t="shared" si="0"/>
        <v>18339.9</v>
      </c>
      <c r="F10" s="42">
        <f t="shared" si="1"/>
        <v>18339.9</v>
      </c>
      <c r="G10" s="42">
        <f t="shared" si="2"/>
        <v>18339.9</v>
      </c>
      <c r="H10" s="42">
        <v>18339.9</v>
      </c>
      <c r="I10" s="43">
        <v>0</v>
      </c>
      <c r="J10" s="42">
        <f t="shared" si="3"/>
        <v>0</v>
      </c>
      <c r="K10" s="42">
        <v>0</v>
      </c>
      <c r="L10" s="43">
        <v>0</v>
      </c>
      <c r="M10" s="42">
        <f t="shared" si="4"/>
        <v>0</v>
      </c>
      <c r="N10" s="42">
        <v>0</v>
      </c>
      <c r="O10" s="43">
        <v>0</v>
      </c>
      <c r="P10" s="44">
        <f t="shared" si="5"/>
        <v>0</v>
      </c>
      <c r="Q10" s="42">
        <f t="shared" si="6"/>
        <v>0</v>
      </c>
      <c r="R10" s="42">
        <v>0</v>
      </c>
      <c r="S10" s="43">
        <v>0</v>
      </c>
      <c r="T10" s="42">
        <f t="shared" si="7"/>
        <v>0</v>
      </c>
      <c r="U10" s="42">
        <v>0</v>
      </c>
      <c r="V10" s="42">
        <v>0</v>
      </c>
      <c r="W10" s="42">
        <f t="shared" si="8"/>
        <v>0</v>
      </c>
      <c r="X10" s="42">
        <v>0</v>
      </c>
      <c r="Y10" s="43">
        <v>0</v>
      </c>
      <c r="Z10" s="44">
        <f t="shared" si="9"/>
        <v>0</v>
      </c>
      <c r="AA10" s="42">
        <f t="shared" si="10"/>
        <v>0</v>
      </c>
      <c r="AB10" s="42">
        <v>0</v>
      </c>
      <c r="AC10" s="43">
        <v>0</v>
      </c>
      <c r="AD10" s="42">
        <f t="shared" si="11"/>
        <v>0</v>
      </c>
      <c r="AE10" s="42">
        <v>0</v>
      </c>
      <c r="AF10" s="43">
        <v>0</v>
      </c>
      <c r="AG10" s="42">
        <f t="shared" si="12"/>
        <v>0</v>
      </c>
      <c r="AH10" s="42">
        <v>0</v>
      </c>
      <c r="AI10" s="43">
        <v>0</v>
      </c>
      <c r="AJ10" s="42">
        <f t="shared" si="13"/>
        <v>0</v>
      </c>
      <c r="AK10" s="42">
        <v>0</v>
      </c>
      <c r="AL10" s="43">
        <v>0</v>
      </c>
      <c r="AM10" s="42">
        <f t="shared" si="14"/>
        <v>0</v>
      </c>
      <c r="AN10" s="42">
        <v>0</v>
      </c>
      <c r="AO10" s="43">
        <v>0</v>
      </c>
    </row>
    <row r="11" spans="1:41" ht="19.5" customHeight="1">
      <c r="A11" s="41" t="s">
        <v>203</v>
      </c>
      <c r="B11" s="41" t="s">
        <v>85</v>
      </c>
      <c r="C11" s="41" t="s">
        <v>86</v>
      </c>
      <c r="D11" s="41" t="s">
        <v>204</v>
      </c>
      <c r="E11" s="42">
        <f t="shared" si="0"/>
        <v>12319.88</v>
      </c>
      <c r="F11" s="42">
        <f t="shared" si="1"/>
        <v>12319.88</v>
      </c>
      <c r="G11" s="42">
        <f t="shared" si="2"/>
        <v>12319.88</v>
      </c>
      <c r="H11" s="42">
        <v>12319.88</v>
      </c>
      <c r="I11" s="43">
        <v>0</v>
      </c>
      <c r="J11" s="42">
        <f t="shared" si="3"/>
        <v>0</v>
      </c>
      <c r="K11" s="42">
        <v>0</v>
      </c>
      <c r="L11" s="43">
        <v>0</v>
      </c>
      <c r="M11" s="42">
        <f t="shared" si="4"/>
        <v>0</v>
      </c>
      <c r="N11" s="42">
        <v>0</v>
      </c>
      <c r="O11" s="43">
        <v>0</v>
      </c>
      <c r="P11" s="44">
        <f t="shared" si="5"/>
        <v>0</v>
      </c>
      <c r="Q11" s="42">
        <f t="shared" si="6"/>
        <v>0</v>
      </c>
      <c r="R11" s="42">
        <v>0</v>
      </c>
      <c r="S11" s="43">
        <v>0</v>
      </c>
      <c r="T11" s="42">
        <f t="shared" si="7"/>
        <v>0</v>
      </c>
      <c r="U11" s="42">
        <v>0</v>
      </c>
      <c r="V11" s="42">
        <v>0</v>
      </c>
      <c r="W11" s="42">
        <f t="shared" si="8"/>
        <v>0</v>
      </c>
      <c r="X11" s="42">
        <v>0</v>
      </c>
      <c r="Y11" s="43">
        <v>0</v>
      </c>
      <c r="Z11" s="44">
        <f t="shared" si="9"/>
        <v>0</v>
      </c>
      <c r="AA11" s="42">
        <f t="shared" si="10"/>
        <v>0</v>
      </c>
      <c r="AB11" s="42">
        <v>0</v>
      </c>
      <c r="AC11" s="43">
        <v>0</v>
      </c>
      <c r="AD11" s="42">
        <f t="shared" si="11"/>
        <v>0</v>
      </c>
      <c r="AE11" s="42">
        <v>0</v>
      </c>
      <c r="AF11" s="43">
        <v>0</v>
      </c>
      <c r="AG11" s="42">
        <f t="shared" si="12"/>
        <v>0</v>
      </c>
      <c r="AH11" s="42">
        <v>0</v>
      </c>
      <c r="AI11" s="43">
        <v>0</v>
      </c>
      <c r="AJ11" s="42">
        <f t="shared" si="13"/>
        <v>0</v>
      </c>
      <c r="AK11" s="42">
        <v>0</v>
      </c>
      <c r="AL11" s="43">
        <v>0</v>
      </c>
      <c r="AM11" s="42">
        <f t="shared" si="14"/>
        <v>0</v>
      </c>
      <c r="AN11" s="42">
        <v>0</v>
      </c>
      <c r="AO11" s="43">
        <v>0</v>
      </c>
    </row>
    <row r="12" spans="1:41" ht="19.5" customHeight="1">
      <c r="A12" s="41" t="s">
        <v>203</v>
      </c>
      <c r="B12" s="41" t="s">
        <v>84</v>
      </c>
      <c r="C12" s="41" t="s">
        <v>86</v>
      </c>
      <c r="D12" s="41" t="s">
        <v>205</v>
      </c>
      <c r="E12" s="42">
        <f t="shared" si="0"/>
        <v>3232.24</v>
      </c>
      <c r="F12" s="42">
        <f t="shared" si="1"/>
        <v>3232.24</v>
      </c>
      <c r="G12" s="42">
        <f t="shared" si="2"/>
        <v>3232.24</v>
      </c>
      <c r="H12" s="42">
        <v>3232.24</v>
      </c>
      <c r="I12" s="43">
        <v>0</v>
      </c>
      <c r="J12" s="42">
        <f t="shared" si="3"/>
        <v>0</v>
      </c>
      <c r="K12" s="42">
        <v>0</v>
      </c>
      <c r="L12" s="43">
        <v>0</v>
      </c>
      <c r="M12" s="42">
        <f t="shared" si="4"/>
        <v>0</v>
      </c>
      <c r="N12" s="42">
        <v>0</v>
      </c>
      <c r="O12" s="43">
        <v>0</v>
      </c>
      <c r="P12" s="44">
        <f t="shared" si="5"/>
        <v>0</v>
      </c>
      <c r="Q12" s="42">
        <f t="shared" si="6"/>
        <v>0</v>
      </c>
      <c r="R12" s="42">
        <v>0</v>
      </c>
      <c r="S12" s="43">
        <v>0</v>
      </c>
      <c r="T12" s="42">
        <f t="shared" si="7"/>
        <v>0</v>
      </c>
      <c r="U12" s="42">
        <v>0</v>
      </c>
      <c r="V12" s="42">
        <v>0</v>
      </c>
      <c r="W12" s="42">
        <f t="shared" si="8"/>
        <v>0</v>
      </c>
      <c r="X12" s="42">
        <v>0</v>
      </c>
      <c r="Y12" s="43">
        <v>0</v>
      </c>
      <c r="Z12" s="44">
        <f t="shared" si="9"/>
        <v>0</v>
      </c>
      <c r="AA12" s="42">
        <f t="shared" si="10"/>
        <v>0</v>
      </c>
      <c r="AB12" s="42">
        <v>0</v>
      </c>
      <c r="AC12" s="43">
        <v>0</v>
      </c>
      <c r="AD12" s="42">
        <f t="shared" si="11"/>
        <v>0</v>
      </c>
      <c r="AE12" s="42">
        <v>0</v>
      </c>
      <c r="AF12" s="43">
        <v>0</v>
      </c>
      <c r="AG12" s="42">
        <f t="shared" si="12"/>
        <v>0</v>
      </c>
      <c r="AH12" s="42">
        <v>0</v>
      </c>
      <c r="AI12" s="43">
        <v>0</v>
      </c>
      <c r="AJ12" s="42">
        <f t="shared" si="13"/>
        <v>0</v>
      </c>
      <c r="AK12" s="42">
        <v>0</v>
      </c>
      <c r="AL12" s="43">
        <v>0</v>
      </c>
      <c r="AM12" s="42">
        <f t="shared" si="14"/>
        <v>0</v>
      </c>
      <c r="AN12" s="42">
        <v>0</v>
      </c>
      <c r="AO12" s="43">
        <v>0</v>
      </c>
    </row>
    <row r="13" spans="1:41" ht="19.5" customHeight="1">
      <c r="A13" s="41" t="s">
        <v>203</v>
      </c>
      <c r="B13" s="41" t="s">
        <v>94</v>
      </c>
      <c r="C13" s="41" t="s">
        <v>86</v>
      </c>
      <c r="D13" s="41" t="s">
        <v>206</v>
      </c>
      <c r="E13" s="42">
        <f t="shared" si="0"/>
        <v>1610.51</v>
      </c>
      <c r="F13" s="42">
        <f t="shared" si="1"/>
        <v>1610.51</v>
      </c>
      <c r="G13" s="42">
        <f t="shared" si="2"/>
        <v>1610.51</v>
      </c>
      <c r="H13" s="42">
        <v>1610.51</v>
      </c>
      <c r="I13" s="43">
        <v>0</v>
      </c>
      <c r="J13" s="42">
        <f t="shared" si="3"/>
        <v>0</v>
      </c>
      <c r="K13" s="42">
        <v>0</v>
      </c>
      <c r="L13" s="43">
        <v>0</v>
      </c>
      <c r="M13" s="42">
        <f t="shared" si="4"/>
        <v>0</v>
      </c>
      <c r="N13" s="42">
        <v>0</v>
      </c>
      <c r="O13" s="43">
        <v>0</v>
      </c>
      <c r="P13" s="44">
        <f t="shared" si="5"/>
        <v>0</v>
      </c>
      <c r="Q13" s="42">
        <f t="shared" si="6"/>
        <v>0</v>
      </c>
      <c r="R13" s="42">
        <v>0</v>
      </c>
      <c r="S13" s="43">
        <v>0</v>
      </c>
      <c r="T13" s="42">
        <f t="shared" si="7"/>
        <v>0</v>
      </c>
      <c r="U13" s="42">
        <v>0</v>
      </c>
      <c r="V13" s="42">
        <v>0</v>
      </c>
      <c r="W13" s="42">
        <f t="shared" si="8"/>
        <v>0</v>
      </c>
      <c r="X13" s="42">
        <v>0</v>
      </c>
      <c r="Y13" s="43">
        <v>0</v>
      </c>
      <c r="Z13" s="44">
        <f t="shared" si="9"/>
        <v>0</v>
      </c>
      <c r="AA13" s="42">
        <f t="shared" si="10"/>
        <v>0</v>
      </c>
      <c r="AB13" s="42">
        <v>0</v>
      </c>
      <c r="AC13" s="43">
        <v>0</v>
      </c>
      <c r="AD13" s="42">
        <f t="shared" si="11"/>
        <v>0</v>
      </c>
      <c r="AE13" s="42">
        <v>0</v>
      </c>
      <c r="AF13" s="43">
        <v>0</v>
      </c>
      <c r="AG13" s="42">
        <f t="shared" si="12"/>
        <v>0</v>
      </c>
      <c r="AH13" s="42">
        <v>0</v>
      </c>
      <c r="AI13" s="43">
        <v>0</v>
      </c>
      <c r="AJ13" s="42">
        <f t="shared" si="13"/>
        <v>0</v>
      </c>
      <c r="AK13" s="42">
        <v>0</v>
      </c>
      <c r="AL13" s="43">
        <v>0</v>
      </c>
      <c r="AM13" s="42">
        <f t="shared" si="14"/>
        <v>0</v>
      </c>
      <c r="AN13" s="42">
        <v>0</v>
      </c>
      <c r="AO13" s="43">
        <v>0</v>
      </c>
    </row>
    <row r="14" spans="1:41" ht="19.5" customHeight="1">
      <c r="A14" s="41" t="s">
        <v>203</v>
      </c>
      <c r="B14" s="41" t="s">
        <v>91</v>
      </c>
      <c r="C14" s="41" t="s">
        <v>86</v>
      </c>
      <c r="D14" s="41" t="s">
        <v>207</v>
      </c>
      <c r="E14" s="42">
        <f t="shared" si="0"/>
        <v>1177.27</v>
      </c>
      <c r="F14" s="42">
        <f t="shared" si="1"/>
        <v>1177.27</v>
      </c>
      <c r="G14" s="42">
        <f t="shared" si="2"/>
        <v>1177.27</v>
      </c>
      <c r="H14" s="42">
        <v>1177.27</v>
      </c>
      <c r="I14" s="43">
        <v>0</v>
      </c>
      <c r="J14" s="42">
        <f t="shared" si="3"/>
        <v>0</v>
      </c>
      <c r="K14" s="42">
        <v>0</v>
      </c>
      <c r="L14" s="43">
        <v>0</v>
      </c>
      <c r="M14" s="42">
        <f t="shared" si="4"/>
        <v>0</v>
      </c>
      <c r="N14" s="42">
        <v>0</v>
      </c>
      <c r="O14" s="43">
        <v>0</v>
      </c>
      <c r="P14" s="44">
        <f t="shared" si="5"/>
        <v>0</v>
      </c>
      <c r="Q14" s="42">
        <f t="shared" si="6"/>
        <v>0</v>
      </c>
      <c r="R14" s="42">
        <v>0</v>
      </c>
      <c r="S14" s="43">
        <v>0</v>
      </c>
      <c r="T14" s="42">
        <f t="shared" si="7"/>
        <v>0</v>
      </c>
      <c r="U14" s="42">
        <v>0</v>
      </c>
      <c r="V14" s="42">
        <v>0</v>
      </c>
      <c r="W14" s="42">
        <f t="shared" si="8"/>
        <v>0</v>
      </c>
      <c r="X14" s="42">
        <v>0</v>
      </c>
      <c r="Y14" s="43">
        <v>0</v>
      </c>
      <c r="Z14" s="44">
        <f t="shared" si="9"/>
        <v>0</v>
      </c>
      <c r="AA14" s="42">
        <f t="shared" si="10"/>
        <v>0</v>
      </c>
      <c r="AB14" s="42">
        <v>0</v>
      </c>
      <c r="AC14" s="43">
        <v>0</v>
      </c>
      <c r="AD14" s="42">
        <f t="shared" si="11"/>
        <v>0</v>
      </c>
      <c r="AE14" s="42">
        <v>0</v>
      </c>
      <c r="AF14" s="43">
        <v>0</v>
      </c>
      <c r="AG14" s="42">
        <f t="shared" si="12"/>
        <v>0</v>
      </c>
      <c r="AH14" s="42">
        <v>0</v>
      </c>
      <c r="AI14" s="43">
        <v>0</v>
      </c>
      <c r="AJ14" s="42">
        <f t="shared" si="13"/>
        <v>0</v>
      </c>
      <c r="AK14" s="42">
        <v>0</v>
      </c>
      <c r="AL14" s="43">
        <v>0</v>
      </c>
      <c r="AM14" s="42">
        <f t="shared" si="14"/>
        <v>0</v>
      </c>
      <c r="AN14" s="42">
        <v>0</v>
      </c>
      <c r="AO14" s="43">
        <v>0</v>
      </c>
    </row>
    <row r="15" spans="1:41" ht="19.5" customHeight="1">
      <c r="A15" s="41" t="s">
        <v>38</v>
      </c>
      <c r="B15" s="41" t="s">
        <v>38</v>
      </c>
      <c r="C15" s="41" t="s">
        <v>38</v>
      </c>
      <c r="D15" s="41" t="s">
        <v>208</v>
      </c>
      <c r="E15" s="42">
        <f t="shared" si="0"/>
        <v>40735.060000000005</v>
      </c>
      <c r="F15" s="42">
        <f t="shared" si="1"/>
        <v>38811.880000000005</v>
      </c>
      <c r="G15" s="42">
        <f t="shared" si="2"/>
        <v>38811.880000000005</v>
      </c>
      <c r="H15" s="42">
        <v>9431.66</v>
      </c>
      <c r="I15" s="43">
        <v>29380.22</v>
      </c>
      <c r="J15" s="42">
        <f t="shared" si="3"/>
        <v>0</v>
      </c>
      <c r="K15" s="42">
        <v>0</v>
      </c>
      <c r="L15" s="43">
        <v>0</v>
      </c>
      <c r="M15" s="42">
        <f t="shared" si="4"/>
        <v>0</v>
      </c>
      <c r="N15" s="42">
        <v>0</v>
      </c>
      <c r="O15" s="43">
        <v>0</v>
      </c>
      <c r="P15" s="44">
        <f t="shared" si="5"/>
        <v>110.69</v>
      </c>
      <c r="Q15" s="42">
        <f t="shared" si="6"/>
        <v>110.69</v>
      </c>
      <c r="R15" s="42">
        <v>0</v>
      </c>
      <c r="S15" s="43">
        <v>110.69</v>
      </c>
      <c r="T15" s="42">
        <f t="shared" si="7"/>
        <v>0</v>
      </c>
      <c r="U15" s="42">
        <v>0</v>
      </c>
      <c r="V15" s="42">
        <v>0</v>
      </c>
      <c r="W15" s="42">
        <f t="shared" si="8"/>
        <v>0</v>
      </c>
      <c r="X15" s="42">
        <v>0</v>
      </c>
      <c r="Y15" s="43">
        <v>0</v>
      </c>
      <c r="Z15" s="44">
        <f t="shared" si="9"/>
        <v>1812.49</v>
      </c>
      <c r="AA15" s="42">
        <f t="shared" si="10"/>
        <v>372.25</v>
      </c>
      <c r="AB15" s="42">
        <v>0</v>
      </c>
      <c r="AC15" s="43">
        <v>372.25</v>
      </c>
      <c r="AD15" s="42">
        <f t="shared" si="11"/>
        <v>0</v>
      </c>
      <c r="AE15" s="42">
        <v>0</v>
      </c>
      <c r="AF15" s="43">
        <v>0</v>
      </c>
      <c r="AG15" s="42">
        <f t="shared" si="12"/>
        <v>0</v>
      </c>
      <c r="AH15" s="42">
        <v>0</v>
      </c>
      <c r="AI15" s="43">
        <v>0</v>
      </c>
      <c r="AJ15" s="42">
        <f t="shared" si="13"/>
        <v>0</v>
      </c>
      <c r="AK15" s="42">
        <v>0</v>
      </c>
      <c r="AL15" s="43">
        <v>0</v>
      </c>
      <c r="AM15" s="42">
        <f t="shared" si="14"/>
        <v>1440.24</v>
      </c>
      <c r="AN15" s="42">
        <v>0</v>
      </c>
      <c r="AO15" s="43">
        <v>1440.24</v>
      </c>
    </row>
    <row r="16" spans="1:41" ht="19.5" customHeight="1">
      <c r="A16" s="41" t="s">
        <v>209</v>
      </c>
      <c r="B16" s="41" t="s">
        <v>85</v>
      </c>
      <c r="C16" s="41" t="s">
        <v>86</v>
      </c>
      <c r="D16" s="41" t="s">
        <v>210</v>
      </c>
      <c r="E16" s="42">
        <f t="shared" si="0"/>
        <v>12720.93</v>
      </c>
      <c r="F16" s="42">
        <f t="shared" si="1"/>
        <v>12673.26</v>
      </c>
      <c r="G16" s="42">
        <f t="shared" si="2"/>
        <v>12673.26</v>
      </c>
      <c r="H16" s="42">
        <v>6800.97</v>
      </c>
      <c r="I16" s="43">
        <v>5872.29</v>
      </c>
      <c r="J16" s="42">
        <f t="shared" si="3"/>
        <v>0</v>
      </c>
      <c r="K16" s="42">
        <v>0</v>
      </c>
      <c r="L16" s="43">
        <v>0</v>
      </c>
      <c r="M16" s="42">
        <f t="shared" si="4"/>
        <v>0</v>
      </c>
      <c r="N16" s="42">
        <v>0</v>
      </c>
      <c r="O16" s="43">
        <v>0</v>
      </c>
      <c r="P16" s="44">
        <f t="shared" si="5"/>
        <v>0</v>
      </c>
      <c r="Q16" s="42">
        <f t="shared" si="6"/>
        <v>0</v>
      </c>
      <c r="R16" s="42">
        <v>0</v>
      </c>
      <c r="S16" s="43">
        <v>0</v>
      </c>
      <c r="T16" s="42">
        <f t="shared" si="7"/>
        <v>0</v>
      </c>
      <c r="U16" s="42">
        <v>0</v>
      </c>
      <c r="V16" s="42">
        <v>0</v>
      </c>
      <c r="W16" s="42">
        <f t="shared" si="8"/>
        <v>0</v>
      </c>
      <c r="X16" s="42">
        <v>0</v>
      </c>
      <c r="Y16" s="43">
        <v>0</v>
      </c>
      <c r="Z16" s="44">
        <f t="shared" si="9"/>
        <v>47.67</v>
      </c>
      <c r="AA16" s="42">
        <f t="shared" si="10"/>
        <v>47.67</v>
      </c>
      <c r="AB16" s="42">
        <v>0</v>
      </c>
      <c r="AC16" s="43">
        <v>47.67</v>
      </c>
      <c r="AD16" s="42">
        <f t="shared" si="11"/>
        <v>0</v>
      </c>
      <c r="AE16" s="42">
        <v>0</v>
      </c>
      <c r="AF16" s="43">
        <v>0</v>
      </c>
      <c r="AG16" s="42">
        <f t="shared" si="12"/>
        <v>0</v>
      </c>
      <c r="AH16" s="42">
        <v>0</v>
      </c>
      <c r="AI16" s="43">
        <v>0</v>
      </c>
      <c r="AJ16" s="42">
        <f t="shared" si="13"/>
        <v>0</v>
      </c>
      <c r="AK16" s="42">
        <v>0</v>
      </c>
      <c r="AL16" s="43">
        <v>0</v>
      </c>
      <c r="AM16" s="42">
        <f t="shared" si="14"/>
        <v>0</v>
      </c>
      <c r="AN16" s="42">
        <v>0</v>
      </c>
      <c r="AO16" s="43">
        <v>0</v>
      </c>
    </row>
    <row r="17" spans="1:41" ht="19.5" customHeight="1">
      <c r="A17" s="41" t="s">
        <v>209</v>
      </c>
      <c r="B17" s="41" t="s">
        <v>84</v>
      </c>
      <c r="C17" s="41" t="s">
        <v>86</v>
      </c>
      <c r="D17" s="41" t="s">
        <v>211</v>
      </c>
      <c r="E17" s="42">
        <f t="shared" si="0"/>
        <v>113.24</v>
      </c>
      <c r="F17" s="42">
        <f t="shared" si="1"/>
        <v>113.24</v>
      </c>
      <c r="G17" s="42">
        <f t="shared" si="2"/>
        <v>113.24</v>
      </c>
      <c r="H17" s="42">
        <v>113.11</v>
      </c>
      <c r="I17" s="43">
        <v>0.13</v>
      </c>
      <c r="J17" s="42">
        <f t="shared" si="3"/>
        <v>0</v>
      </c>
      <c r="K17" s="42">
        <v>0</v>
      </c>
      <c r="L17" s="43">
        <v>0</v>
      </c>
      <c r="M17" s="42">
        <f t="shared" si="4"/>
        <v>0</v>
      </c>
      <c r="N17" s="42">
        <v>0</v>
      </c>
      <c r="O17" s="43">
        <v>0</v>
      </c>
      <c r="P17" s="44">
        <f t="shared" si="5"/>
        <v>0</v>
      </c>
      <c r="Q17" s="42">
        <f t="shared" si="6"/>
        <v>0</v>
      </c>
      <c r="R17" s="42">
        <v>0</v>
      </c>
      <c r="S17" s="43">
        <v>0</v>
      </c>
      <c r="T17" s="42">
        <f t="shared" si="7"/>
        <v>0</v>
      </c>
      <c r="U17" s="42">
        <v>0</v>
      </c>
      <c r="V17" s="42">
        <v>0</v>
      </c>
      <c r="W17" s="42">
        <f t="shared" si="8"/>
        <v>0</v>
      </c>
      <c r="X17" s="42">
        <v>0</v>
      </c>
      <c r="Y17" s="43">
        <v>0</v>
      </c>
      <c r="Z17" s="44">
        <f t="shared" si="9"/>
        <v>0</v>
      </c>
      <c r="AA17" s="42">
        <f t="shared" si="10"/>
        <v>0</v>
      </c>
      <c r="AB17" s="42">
        <v>0</v>
      </c>
      <c r="AC17" s="43">
        <v>0</v>
      </c>
      <c r="AD17" s="42">
        <f t="shared" si="11"/>
        <v>0</v>
      </c>
      <c r="AE17" s="42">
        <v>0</v>
      </c>
      <c r="AF17" s="43">
        <v>0</v>
      </c>
      <c r="AG17" s="42">
        <f t="shared" si="12"/>
        <v>0</v>
      </c>
      <c r="AH17" s="42">
        <v>0</v>
      </c>
      <c r="AI17" s="43">
        <v>0</v>
      </c>
      <c r="AJ17" s="42">
        <f t="shared" si="13"/>
        <v>0</v>
      </c>
      <c r="AK17" s="42">
        <v>0</v>
      </c>
      <c r="AL17" s="43">
        <v>0</v>
      </c>
      <c r="AM17" s="42">
        <f t="shared" si="14"/>
        <v>0</v>
      </c>
      <c r="AN17" s="42">
        <v>0</v>
      </c>
      <c r="AO17" s="43">
        <v>0</v>
      </c>
    </row>
    <row r="18" spans="1:41" ht="19.5" customHeight="1">
      <c r="A18" s="41" t="s">
        <v>209</v>
      </c>
      <c r="B18" s="41" t="s">
        <v>94</v>
      </c>
      <c r="C18" s="41" t="s">
        <v>86</v>
      </c>
      <c r="D18" s="41" t="s">
        <v>212</v>
      </c>
      <c r="E18" s="42">
        <f t="shared" si="0"/>
        <v>436</v>
      </c>
      <c r="F18" s="42">
        <f t="shared" si="1"/>
        <v>436</v>
      </c>
      <c r="G18" s="42">
        <f t="shared" si="2"/>
        <v>436</v>
      </c>
      <c r="H18" s="42">
        <v>420</v>
      </c>
      <c r="I18" s="43">
        <v>16</v>
      </c>
      <c r="J18" s="42">
        <f t="shared" si="3"/>
        <v>0</v>
      </c>
      <c r="K18" s="42">
        <v>0</v>
      </c>
      <c r="L18" s="43">
        <v>0</v>
      </c>
      <c r="M18" s="42">
        <f t="shared" si="4"/>
        <v>0</v>
      </c>
      <c r="N18" s="42">
        <v>0</v>
      </c>
      <c r="O18" s="43">
        <v>0</v>
      </c>
      <c r="P18" s="44">
        <f t="shared" si="5"/>
        <v>0</v>
      </c>
      <c r="Q18" s="42">
        <f t="shared" si="6"/>
        <v>0</v>
      </c>
      <c r="R18" s="42">
        <v>0</v>
      </c>
      <c r="S18" s="43">
        <v>0</v>
      </c>
      <c r="T18" s="42">
        <f t="shared" si="7"/>
        <v>0</v>
      </c>
      <c r="U18" s="42">
        <v>0</v>
      </c>
      <c r="V18" s="42">
        <v>0</v>
      </c>
      <c r="W18" s="42">
        <f t="shared" si="8"/>
        <v>0</v>
      </c>
      <c r="X18" s="42">
        <v>0</v>
      </c>
      <c r="Y18" s="43">
        <v>0</v>
      </c>
      <c r="Z18" s="44">
        <f t="shared" si="9"/>
        <v>0</v>
      </c>
      <c r="AA18" s="42">
        <f t="shared" si="10"/>
        <v>0</v>
      </c>
      <c r="AB18" s="42">
        <v>0</v>
      </c>
      <c r="AC18" s="43">
        <v>0</v>
      </c>
      <c r="AD18" s="42">
        <f t="shared" si="11"/>
        <v>0</v>
      </c>
      <c r="AE18" s="42">
        <v>0</v>
      </c>
      <c r="AF18" s="43">
        <v>0</v>
      </c>
      <c r="AG18" s="42">
        <f t="shared" si="12"/>
        <v>0</v>
      </c>
      <c r="AH18" s="42">
        <v>0</v>
      </c>
      <c r="AI18" s="43">
        <v>0</v>
      </c>
      <c r="AJ18" s="42">
        <f t="shared" si="13"/>
        <v>0</v>
      </c>
      <c r="AK18" s="42">
        <v>0</v>
      </c>
      <c r="AL18" s="43">
        <v>0</v>
      </c>
      <c r="AM18" s="42">
        <f t="shared" si="14"/>
        <v>0</v>
      </c>
      <c r="AN18" s="42">
        <v>0</v>
      </c>
      <c r="AO18" s="43">
        <v>0</v>
      </c>
    </row>
    <row r="19" spans="1:41" ht="19.5" customHeight="1">
      <c r="A19" s="41" t="s">
        <v>209</v>
      </c>
      <c r="B19" s="41" t="s">
        <v>102</v>
      </c>
      <c r="C19" s="41" t="s">
        <v>86</v>
      </c>
      <c r="D19" s="41" t="s">
        <v>213</v>
      </c>
      <c r="E19" s="42">
        <f t="shared" si="0"/>
        <v>13906.560000000001</v>
      </c>
      <c r="F19" s="42">
        <f t="shared" si="1"/>
        <v>13871.53</v>
      </c>
      <c r="G19" s="42">
        <f t="shared" si="2"/>
        <v>13871.53</v>
      </c>
      <c r="H19" s="42">
        <v>0</v>
      </c>
      <c r="I19" s="43">
        <v>13871.53</v>
      </c>
      <c r="J19" s="42">
        <f t="shared" si="3"/>
        <v>0</v>
      </c>
      <c r="K19" s="42">
        <v>0</v>
      </c>
      <c r="L19" s="43">
        <v>0</v>
      </c>
      <c r="M19" s="42">
        <f t="shared" si="4"/>
        <v>0</v>
      </c>
      <c r="N19" s="42">
        <v>0</v>
      </c>
      <c r="O19" s="43">
        <v>0</v>
      </c>
      <c r="P19" s="44">
        <f t="shared" si="5"/>
        <v>30</v>
      </c>
      <c r="Q19" s="42">
        <f t="shared" si="6"/>
        <v>30</v>
      </c>
      <c r="R19" s="42">
        <v>0</v>
      </c>
      <c r="S19" s="43">
        <v>30</v>
      </c>
      <c r="T19" s="42">
        <f t="shared" si="7"/>
        <v>0</v>
      </c>
      <c r="U19" s="42">
        <v>0</v>
      </c>
      <c r="V19" s="42">
        <v>0</v>
      </c>
      <c r="W19" s="42">
        <f t="shared" si="8"/>
        <v>0</v>
      </c>
      <c r="X19" s="42">
        <v>0</v>
      </c>
      <c r="Y19" s="43">
        <v>0</v>
      </c>
      <c r="Z19" s="44">
        <f t="shared" si="9"/>
        <v>5.03</v>
      </c>
      <c r="AA19" s="42">
        <f t="shared" si="10"/>
        <v>5.03</v>
      </c>
      <c r="AB19" s="42">
        <v>0</v>
      </c>
      <c r="AC19" s="43">
        <v>5.03</v>
      </c>
      <c r="AD19" s="42">
        <f t="shared" si="11"/>
        <v>0</v>
      </c>
      <c r="AE19" s="42">
        <v>0</v>
      </c>
      <c r="AF19" s="43">
        <v>0</v>
      </c>
      <c r="AG19" s="42">
        <f t="shared" si="12"/>
        <v>0</v>
      </c>
      <c r="AH19" s="42">
        <v>0</v>
      </c>
      <c r="AI19" s="43">
        <v>0</v>
      </c>
      <c r="AJ19" s="42">
        <f t="shared" si="13"/>
        <v>0</v>
      </c>
      <c r="AK19" s="42">
        <v>0</v>
      </c>
      <c r="AL19" s="43">
        <v>0</v>
      </c>
      <c r="AM19" s="42">
        <f t="shared" si="14"/>
        <v>0</v>
      </c>
      <c r="AN19" s="42">
        <v>0</v>
      </c>
      <c r="AO19" s="43">
        <v>0</v>
      </c>
    </row>
    <row r="20" spans="1:41" ht="19.5" customHeight="1">
      <c r="A20" s="41" t="s">
        <v>209</v>
      </c>
      <c r="B20" s="41" t="s">
        <v>97</v>
      </c>
      <c r="C20" s="41" t="s">
        <v>86</v>
      </c>
      <c r="D20" s="41" t="s">
        <v>214</v>
      </c>
      <c r="E20" s="42">
        <f t="shared" si="0"/>
        <v>5150.299999999999</v>
      </c>
      <c r="F20" s="42">
        <f t="shared" si="1"/>
        <v>5031.32</v>
      </c>
      <c r="G20" s="42">
        <f t="shared" si="2"/>
        <v>5031.32</v>
      </c>
      <c r="H20" s="42">
        <v>75.87</v>
      </c>
      <c r="I20" s="43">
        <v>4955.45</v>
      </c>
      <c r="J20" s="42">
        <f t="shared" si="3"/>
        <v>0</v>
      </c>
      <c r="K20" s="42">
        <v>0</v>
      </c>
      <c r="L20" s="43">
        <v>0</v>
      </c>
      <c r="M20" s="42">
        <f t="shared" si="4"/>
        <v>0</v>
      </c>
      <c r="N20" s="42">
        <v>0</v>
      </c>
      <c r="O20" s="43">
        <v>0</v>
      </c>
      <c r="P20" s="44">
        <f t="shared" si="5"/>
        <v>69.69</v>
      </c>
      <c r="Q20" s="42">
        <f t="shared" si="6"/>
        <v>69.69</v>
      </c>
      <c r="R20" s="42">
        <v>0</v>
      </c>
      <c r="S20" s="43">
        <v>69.69</v>
      </c>
      <c r="T20" s="42">
        <f t="shared" si="7"/>
        <v>0</v>
      </c>
      <c r="U20" s="42">
        <v>0</v>
      </c>
      <c r="V20" s="42">
        <v>0</v>
      </c>
      <c r="W20" s="42">
        <f t="shared" si="8"/>
        <v>0</v>
      </c>
      <c r="X20" s="42">
        <v>0</v>
      </c>
      <c r="Y20" s="43">
        <v>0</v>
      </c>
      <c r="Z20" s="44">
        <f t="shared" si="9"/>
        <v>49.29</v>
      </c>
      <c r="AA20" s="42">
        <f t="shared" si="10"/>
        <v>49.29</v>
      </c>
      <c r="AB20" s="42">
        <v>0</v>
      </c>
      <c r="AC20" s="43">
        <v>49.29</v>
      </c>
      <c r="AD20" s="42">
        <f t="shared" si="11"/>
        <v>0</v>
      </c>
      <c r="AE20" s="42">
        <v>0</v>
      </c>
      <c r="AF20" s="43">
        <v>0</v>
      </c>
      <c r="AG20" s="42">
        <f t="shared" si="12"/>
        <v>0</v>
      </c>
      <c r="AH20" s="42">
        <v>0</v>
      </c>
      <c r="AI20" s="43">
        <v>0</v>
      </c>
      <c r="AJ20" s="42">
        <f t="shared" si="13"/>
        <v>0</v>
      </c>
      <c r="AK20" s="42">
        <v>0</v>
      </c>
      <c r="AL20" s="43">
        <v>0</v>
      </c>
      <c r="AM20" s="42">
        <f t="shared" si="14"/>
        <v>0</v>
      </c>
      <c r="AN20" s="42">
        <v>0</v>
      </c>
      <c r="AO20" s="43">
        <v>0</v>
      </c>
    </row>
    <row r="21" spans="1:41" ht="19.5" customHeight="1">
      <c r="A21" s="41" t="s">
        <v>209</v>
      </c>
      <c r="B21" s="41" t="s">
        <v>129</v>
      </c>
      <c r="C21" s="41" t="s">
        <v>86</v>
      </c>
      <c r="D21" s="41" t="s">
        <v>215</v>
      </c>
      <c r="E21" s="42">
        <f t="shared" si="0"/>
        <v>65</v>
      </c>
      <c r="F21" s="42">
        <f t="shared" si="1"/>
        <v>65</v>
      </c>
      <c r="G21" s="42">
        <f t="shared" si="2"/>
        <v>65</v>
      </c>
      <c r="H21" s="42">
        <v>65</v>
      </c>
      <c r="I21" s="43">
        <v>0</v>
      </c>
      <c r="J21" s="42">
        <f t="shared" si="3"/>
        <v>0</v>
      </c>
      <c r="K21" s="42">
        <v>0</v>
      </c>
      <c r="L21" s="43">
        <v>0</v>
      </c>
      <c r="M21" s="42">
        <f t="shared" si="4"/>
        <v>0</v>
      </c>
      <c r="N21" s="42">
        <v>0</v>
      </c>
      <c r="O21" s="43">
        <v>0</v>
      </c>
      <c r="P21" s="44">
        <f t="shared" si="5"/>
        <v>0</v>
      </c>
      <c r="Q21" s="42">
        <f t="shared" si="6"/>
        <v>0</v>
      </c>
      <c r="R21" s="42">
        <v>0</v>
      </c>
      <c r="S21" s="43">
        <v>0</v>
      </c>
      <c r="T21" s="42">
        <f t="shared" si="7"/>
        <v>0</v>
      </c>
      <c r="U21" s="42">
        <v>0</v>
      </c>
      <c r="V21" s="42">
        <v>0</v>
      </c>
      <c r="W21" s="42">
        <f t="shared" si="8"/>
        <v>0</v>
      </c>
      <c r="X21" s="42">
        <v>0</v>
      </c>
      <c r="Y21" s="43">
        <v>0</v>
      </c>
      <c r="Z21" s="44">
        <f t="shared" si="9"/>
        <v>0</v>
      </c>
      <c r="AA21" s="42">
        <f t="shared" si="10"/>
        <v>0</v>
      </c>
      <c r="AB21" s="42">
        <v>0</v>
      </c>
      <c r="AC21" s="43">
        <v>0</v>
      </c>
      <c r="AD21" s="42">
        <f t="shared" si="11"/>
        <v>0</v>
      </c>
      <c r="AE21" s="42">
        <v>0</v>
      </c>
      <c r="AF21" s="43">
        <v>0</v>
      </c>
      <c r="AG21" s="42">
        <f t="shared" si="12"/>
        <v>0</v>
      </c>
      <c r="AH21" s="42">
        <v>0</v>
      </c>
      <c r="AI21" s="43">
        <v>0</v>
      </c>
      <c r="AJ21" s="42">
        <f t="shared" si="13"/>
        <v>0</v>
      </c>
      <c r="AK21" s="42">
        <v>0</v>
      </c>
      <c r="AL21" s="43">
        <v>0</v>
      </c>
      <c r="AM21" s="42">
        <f t="shared" si="14"/>
        <v>0</v>
      </c>
      <c r="AN21" s="42">
        <v>0</v>
      </c>
      <c r="AO21" s="43">
        <v>0</v>
      </c>
    </row>
    <row r="22" spans="1:41" ht="19.5" customHeight="1">
      <c r="A22" s="41" t="s">
        <v>209</v>
      </c>
      <c r="B22" s="41" t="s">
        <v>216</v>
      </c>
      <c r="C22" s="41" t="s">
        <v>86</v>
      </c>
      <c r="D22" s="41" t="s">
        <v>217</v>
      </c>
      <c r="E22" s="42">
        <f t="shared" si="0"/>
        <v>75</v>
      </c>
      <c r="F22" s="42">
        <f t="shared" si="1"/>
        <v>75</v>
      </c>
      <c r="G22" s="42">
        <f t="shared" si="2"/>
        <v>75</v>
      </c>
      <c r="H22" s="42">
        <v>75</v>
      </c>
      <c r="I22" s="43">
        <v>0</v>
      </c>
      <c r="J22" s="42">
        <f t="shared" si="3"/>
        <v>0</v>
      </c>
      <c r="K22" s="42">
        <v>0</v>
      </c>
      <c r="L22" s="43">
        <v>0</v>
      </c>
      <c r="M22" s="42">
        <f t="shared" si="4"/>
        <v>0</v>
      </c>
      <c r="N22" s="42">
        <v>0</v>
      </c>
      <c r="O22" s="43">
        <v>0</v>
      </c>
      <c r="P22" s="44">
        <f t="shared" si="5"/>
        <v>0</v>
      </c>
      <c r="Q22" s="42">
        <f t="shared" si="6"/>
        <v>0</v>
      </c>
      <c r="R22" s="42">
        <v>0</v>
      </c>
      <c r="S22" s="43">
        <v>0</v>
      </c>
      <c r="T22" s="42">
        <f t="shared" si="7"/>
        <v>0</v>
      </c>
      <c r="U22" s="42">
        <v>0</v>
      </c>
      <c r="V22" s="42">
        <v>0</v>
      </c>
      <c r="W22" s="42">
        <f t="shared" si="8"/>
        <v>0</v>
      </c>
      <c r="X22" s="42">
        <v>0</v>
      </c>
      <c r="Y22" s="43">
        <v>0</v>
      </c>
      <c r="Z22" s="44">
        <f t="shared" si="9"/>
        <v>0</v>
      </c>
      <c r="AA22" s="42">
        <f t="shared" si="10"/>
        <v>0</v>
      </c>
      <c r="AB22" s="42">
        <v>0</v>
      </c>
      <c r="AC22" s="43">
        <v>0</v>
      </c>
      <c r="AD22" s="42">
        <f t="shared" si="11"/>
        <v>0</v>
      </c>
      <c r="AE22" s="42">
        <v>0</v>
      </c>
      <c r="AF22" s="43">
        <v>0</v>
      </c>
      <c r="AG22" s="42">
        <f t="shared" si="12"/>
        <v>0</v>
      </c>
      <c r="AH22" s="42">
        <v>0</v>
      </c>
      <c r="AI22" s="43">
        <v>0</v>
      </c>
      <c r="AJ22" s="42">
        <f t="shared" si="13"/>
        <v>0</v>
      </c>
      <c r="AK22" s="42">
        <v>0</v>
      </c>
      <c r="AL22" s="43">
        <v>0</v>
      </c>
      <c r="AM22" s="42">
        <f t="shared" si="14"/>
        <v>0</v>
      </c>
      <c r="AN22" s="42">
        <v>0</v>
      </c>
      <c r="AO22" s="43">
        <v>0</v>
      </c>
    </row>
    <row r="23" spans="1:41" ht="19.5" customHeight="1">
      <c r="A23" s="41" t="s">
        <v>209</v>
      </c>
      <c r="B23" s="41" t="s">
        <v>93</v>
      </c>
      <c r="C23" s="41" t="s">
        <v>86</v>
      </c>
      <c r="D23" s="41" t="s">
        <v>218</v>
      </c>
      <c r="E23" s="42">
        <f t="shared" si="0"/>
        <v>756</v>
      </c>
      <c r="F23" s="42">
        <f t="shared" si="1"/>
        <v>756</v>
      </c>
      <c r="G23" s="42">
        <f t="shared" si="2"/>
        <v>756</v>
      </c>
      <c r="H23" s="42">
        <v>756</v>
      </c>
      <c r="I23" s="43">
        <v>0</v>
      </c>
      <c r="J23" s="42">
        <f t="shared" si="3"/>
        <v>0</v>
      </c>
      <c r="K23" s="42">
        <v>0</v>
      </c>
      <c r="L23" s="43">
        <v>0</v>
      </c>
      <c r="M23" s="42">
        <f t="shared" si="4"/>
        <v>0</v>
      </c>
      <c r="N23" s="42">
        <v>0</v>
      </c>
      <c r="O23" s="43">
        <v>0</v>
      </c>
      <c r="P23" s="44">
        <f t="shared" si="5"/>
        <v>0</v>
      </c>
      <c r="Q23" s="42">
        <f t="shared" si="6"/>
        <v>0</v>
      </c>
      <c r="R23" s="42">
        <v>0</v>
      </c>
      <c r="S23" s="43">
        <v>0</v>
      </c>
      <c r="T23" s="42">
        <f t="shared" si="7"/>
        <v>0</v>
      </c>
      <c r="U23" s="42">
        <v>0</v>
      </c>
      <c r="V23" s="42">
        <v>0</v>
      </c>
      <c r="W23" s="42">
        <f t="shared" si="8"/>
        <v>0</v>
      </c>
      <c r="X23" s="42">
        <v>0</v>
      </c>
      <c r="Y23" s="43">
        <v>0</v>
      </c>
      <c r="Z23" s="44">
        <f t="shared" si="9"/>
        <v>0</v>
      </c>
      <c r="AA23" s="42">
        <f t="shared" si="10"/>
        <v>0</v>
      </c>
      <c r="AB23" s="42">
        <v>0</v>
      </c>
      <c r="AC23" s="43">
        <v>0</v>
      </c>
      <c r="AD23" s="42">
        <f t="shared" si="11"/>
        <v>0</v>
      </c>
      <c r="AE23" s="42">
        <v>0</v>
      </c>
      <c r="AF23" s="43">
        <v>0</v>
      </c>
      <c r="AG23" s="42">
        <f t="shared" si="12"/>
        <v>0</v>
      </c>
      <c r="AH23" s="42">
        <v>0</v>
      </c>
      <c r="AI23" s="43">
        <v>0</v>
      </c>
      <c r="AJ23" s="42">
        <f t="shared" si="13"/>
        <v>0</v>
      </c>
      <c r="AK23" s="42">
        <v>0</v>
      </c>
      <c r="AL23" s="43">
        <v>0</v>
      </c>
      <c r="AM23" s="42">
        <f t="shared" si="14"/>
        <v>0</v>
      </c>
      <c r="AN23" s="42">
        <v>0</v>
      </c>
      <c r="AO23" s="43">
        <v>0</v>
      </c>
    </row>
    <row r="24" spans="1:41" ht="19.5" customHeight="1">
      <c r="A24" s="41" t="s">
        <v>209</v>
      </c>
      <c r="B24" s="41" t="s">
        <v>103</v>
      </c>
      <c r="C24" s="41" t="s">
        <v>86</v>
      </c>
      <c r="D24" s="41" t="s">
        <v>219</v>
      </c>
      <c r="E24" s="42">
        <f t="shared" si="0"/>
        <v>2836.8</v>
      </c>
      <c r="F24" s="42">
        <f t="shared" si="1"/>
        <v>2566.54</v>
      </c>
      <c r="G24" s="42">
        <f t="shared" si="2"/>
        <v>2566.54</v>
      </c>
      <c r="H24" s="42">
        <v>724.68</v>
      </c>
      <c r="I24" s="43">
        <v>1841.86</v>
      </c>
      <c r="J24" s="42">
        <f t="shared" si="3"/>
        <v>0</v>
      </c>
      <c r="K24" s="42">
        <v>0</v>
      </c>
      <c r="L24" s="43">
        <v>0</v>
      </c>
      <c r="M24" s="42">
        <f t="shared" si="4"/>
        <v>0</v>
      </c>
      <c r="N24" s="42">
        <v>0</v>
      </c>
      <c r="O24" s="43">
        <v>0</v>
      </c>
      <c r="P24" s="44">
        <f t="shared" si="5"/>
        <v>0</v>
      </c>
      <c r="Q24" s="42">
        <f t="shared" si="6"/>
        <v>0</v>
      </c>
      <c r="R24" s="42">
        <v>0</v>
      </c>
      <c r="S24" s="43">
        <v>0</v>
      </c>
      <c r="T24" s="42">
        <f t="shared" si="7"/>
        <v>0</v>
      </c>
      <c r="U24" s="42">
        <v>0</v>
      </c>
      <c r="V24" s="42">
        <v>0</v>
      </c>
      <c r="W24" s="42">
        <f t="shared" si="8"/>
        <v>0</v>
      </c>
      <c r="X24" s="42">
        <v>0</v>
      </c>
      <c r="Y24" s="43">
        <v>0</v>
      </c>
      <c r="Z24" s="44">
        <f t="shared" si="9"/>
        <v>270.26</v>
      </c>
      <c r="AA24" s="42">
        <f t="shared" si="10"/>
        <v>270.26</v>
      </c>
      <c r="AB24" s="42">
        <v>0</v>
      </c>
      <c r="AC24" s="43">
        <v>270.26</v>
      </c>
      <c r="AD24" s="42">
        <f t="shared" si="11"/>
        <v>0</v>
      </c>
      <c r="AE24" s="42">
        <v>0</v>
      </c>
      <c r="AF24" s="43">
        <v>0</v>
      </c>
      <c r="AG24" s="42">
        <f t="shared" si="12"/>
        <v>0</v>
      </c>
      <c r="AH24" s="42">
        <v>0</v>
      </c>
      <c r="AI24" s="43">
        <v>0</v>
      </c>
      <c r="AJ24" s="42">
        <f t="shared" si="13"/>
        <v>0</v>
      </c>
      <c r="AK24" s="42">
        <v>0</v>
      </c>
      <c r="AL24" s="43">
        <v>0</v>
      </c>
      <c r="AM24" s="42">
        <f t="shared" si="14"/>
        <v>0</v>
      </c>
      <c r="AN24" s="42">
        <v>0</v>
      </c>
      <c r="AO24" s="43">
        <v>0</v>
      </c>
    </row>
    <row r="25" spans="1:41" ht="19.5" customHeight="1">
      <c r="A25" s="41" t="s">
        <v>209</v>
      </c>
      <c r="B25" s="41" t="s">
        <v>91</v>
      </c>
      <c r="C25" s="41" t="s">
        <v>86</v>
      </c>
      <c r="D25" s="41" t="s">
        <v>220</v>
      </c>
      <c r="E25" s="42">
        <f t="shared" si="0"/>
        <v>4675.23</v>
      </c>
      <c r="F25" s="42">
        <f t="shared" si="1"/>
        <v>3223.99</v>
      </c>
      <c r="G25" s="42">
        <f t="shared" si="2"/>
        <v>3223.99</v>
      </c>
      <c r="H25" s="42">
        <v>401.03</v>
      </c>
      <c r="I25" s="43">
        <v>2822.96</v>
      </c>
      <c r="J25" s="42">
        <f t="shared" si="3"/>
        <v>0</v>
      </c>
      <c r="K25" s="42">
        <v>0</v>
      </c>
      <c r="L25" s="43">
        <v>0</v>
      </c>
      <c r="M25" s="42">
        <f t="shared" si="4"/>
        <v>0</v>
      </c>
      <c r="N25" s="42">
        <v>0</v>
      </c>
      <c r="O25" s="43">
        <v>0</v>
      </c>
      <c r="P25" s="44">
        <f t="shared" si="5"/>
        <v>11</v>
      </c>
      <c r="Q25" s="42">
        <f t="shared" si="6"/>
        <v>11</v>
      </c>
      <c r="R25" s="42">
        <v>0</v>
      </c>
      <c r="S25" s="43">
        <v>11</v>
      </c>
      <c r="T25" s="42">
        <f t="shared" si="7"/>
        <v>0</v>
      </c>
      <c r="U25" s="42">
        <v>0</v>
      </c>
      <c r="V25" s="42">
        <v>0</v>
      </c>
      <c r="W25" s="42">
        <f t="shared" si="8"/>
        <v>0</v>
      </c>
      <c r="X25" s="42">
        <v>0</v>
      </c>
      <c r="Y25" s="43">
        <v>0</v>
      </c>
      <c r="Z25" s="44">
        <f t="shared" si="9"/>
        <v>1440.24</v>
      </c>
      <c r="AA25" s="42">
        <f t="shared" si="10"/>
        <v>0</v>
      </c>
      <c r="AB25" s="42">
        <v>0</v>
      </c>
      <c r="AC25" s="43">
        <v>0</v>
      </c>
      <c r="AD25" s="42">
        <f t="shared" si="11"/>
        <v>0</v>
      </c>
      <c r="AE25" s="42">
        <v>0</v>
      </c>
      <c r="AF25" s="43">
        <v>0</v>
      </c>
      <c r="AG25" s="42">
        <f t="shared" si="12"/>
        <v>0</v>
      </c>
      <c r="AH25" s="42">
        <v>0</v>
      </c>
      <c r="AI25" s="43">
        <v>0</v>
      </c>
      <c r="AJ25" s="42">
        <f t="shared" si="13"/>
        <v>0</v>
      </c>
      <c r="AK25" s="42">
        <v>0</v>
      </c>
      <c r="AL25" s="43">
        <v>0</v>
      </c>
      <c r="AM25" s="42">
        <f t="shared" si="14"/>
        <v>1440.24</v>
      </c>
      <c r="AN25" s="42">
        <v>0</v>
      </c>
      <c r="AO25" s="43">
        <v>1440.24</v>
      </c>
    </row>
    <row r="26" spans="1:41" ht="19.5" customHeight="1">
      <c r="A26" s="41" t="s">
        <v>38</v>
      </c>
      <c r="B26" s="41" t="s">
        <v>38</v>
      </c>
      <c r="C26" s="41" t="s">
        <v>38</v>
      </c>
      <c r="D26" s="41" t="s">
        <v>221</v>
      </c>
      <c r="E26" s="42">
        <f t="shared" si="0"/>
        <v>10222.63</v>
      </c>
      <c r="F26" s="42">
        <f t="shared" si="1"/>
        <v>7824.28</v>
      </c>
      <c r="G26" s="42">
        <f t="shared" si="2"/>
        <v>7824.28</v>
      </c>
      <c r="H26" s="42">
        <v>0</v>
      </c>
      <c r="I26" s="43">
        <v>7824.28</v>
      </c>
      <c r="J26" s="42">
        <f t="shared" si="3"/>
        <v>0</v>
      </c>
      <c r="K26" s="42">
        <v>0</v>
      </c>
      <c r="L26" s="43">
        <v>0</v>
      </c>
      <c r="M26" s="42">
        <f t="shared" si="4"/>
        <v>0</v>
      </c>
      <c r="N26" s="42">
        <v>0</v>
      </c>
      <c r="O26" s="43">
        <v>0</v>
      </c>
      <c r="P26" s="44">
        <f t="shared" si="5"/>
        <v>0</v>
      </c>
      <c r="Q26" s="42">
        <f t="shared" si="6"/>
        <v>0</v>
      </c>
      <c r="R26" s="42">
        <v>0</v>
      </c>
      <c r="S26" s="43">
        <v>0</v>
      </c>
      <c r="T26" s="42">
        <f t="shared" si="7"/>
        <v>0</v>
      </c>
      <c r="U26" s="42">
        <v>0</v>
      </c>
      <c r="V26" s="42">
        <v>0</v>
      </c>
      <c r="W26" s="42">
        <f t="shared" si="8"/>
        <v>0</v>
      </c>
      <c r="X26" s="42">
        <v>0</v>
      </c>
      <c r="Y26" s="43">
        <v>0</v>
      </c>
      <c r="Z26" s="44">
        <f t="shared" si="9"/>
        <v>2398.35</v>
      </c>
      <c r="AA26" s="42">
        <f t="shared" si="10"/>
        <v>2398.35</v>
      </c>
      <c r="AB26" s="42">
        <v>0</v>
      </c>
      <c r="AC26" s="43">
        <v>2398.35</v>
      </c>
      <c r="AD26" s="42">
        <f t="shared" si="11"/>
        <v>0</v>
      </c>
      <c r="AE26" s="42">
        <v>0</v>
      </c>
      <c r="AF26" s="43">
        <v>0</v>
      </c>
      <c r="AG26" s="42">
        <f t="shared" si="12"/>
        <v>0</v>
      </c>
      <c r="AH26" s="42">
        <v>0</v>
      </c>
      <c r="AI26" s="43">
        <v>0</v>
      </c>
      <c r="AJ26" s="42">
        <f t="shared" si="13"/>
        <v>0</v>
      </c>
      <c r="AK26" s="42">
        <v>0</v>
      </c>
      <c r="AL26" s="43">
        <v>0</v>
      </c>
      <c r="AM26" s="42">
        <f t="shared" si="14"/>
        <v>0</v>
      </c>
      <c r="AN26" s="42">
        <v>0</v>
      </c>
      <c r="AO26" s="43">
        <v>0</v>
      </c>
    </row>
    <row r="27" spans="1:41" ht="19.5" customHeight="1">
      <c r="A27" s="41" t="s">
        <v>222</v>
      </c>
      <c r="B27" s="41" t="s">
        <v>129</v>
      </c>
      <c r="C27" s="41" t="s">
        <v>86</v>
      </c>
      <c r="D27" s="41" t="s">
        <v>223</v>
      </c>
      <c r="E27" s="42">
        <f t="shared" si="0"/>
        <v>10219.47</v>
      </c>
      <c r="F27" s="42">
        <f t="shared" si="1"/>
        <v>7821.12</v>
      </c>
      <c r="G27" s="42">
        <f t="shared" si="2"/>
        <v>7821.12</v>
      </c>
      <c r="H27" s="42">
        <v>0</v>
      </c>
      <c r="I27" s="43">
        <v>7821.12</v>
      </c>
      <c r="J27" s="42">
        <f t="shared" si="3"/>
        <v>0</v>
      </c>
      <c r="K27" s="42">
        <v>0</v>
      </c>
      <c r="L27" s="43">
        <v>0</v>
      </c>
      <c r="M27" s="42">
        <f t="shared" si="4"/>
        <v>0</v>
      </c>
      <c r="N27" s="42">
        <v>0</v>
      </c>
      <c r="O27" s="43">
        <v>0</v>
      </c>
      <c r="P27" s="44">
        <f t="shared" si="5"/>
        <v>0</v>
      </c>
      <c r="Q27" s="42">
        <f t="shared" si="6"/>
        <v>0</v>
      </c>
      <c r="R27" s="42">
        <v>0</v>
      </c>
      <c r="S27" s="43">
        <v>0</v>
      </c>
      <c r="T27" s="42">
        <f t="shared" si="7"/>
        <v>0</v>
      </c>
      <c r="U27" s="42">
        <v>0</v>
      </c>
      <c r="V27" s="42">
        <v>0</v>
      </c>
      <c r="W27" s="42">
        <f t="shared" si="8"/>
        <v>0</v>
      </c>
      <c r="X27" s="42">
        <v>0</v>
      </c>
      <c r="Y27" s="43">
        <v>0</v>
      </c>
      <c r="Z27" s="44">
        <f t="shared" si="9"/>
        <v>2398.35</v>
      </c>
      <c r="AA27" s="42">
        <f t="shared" si="10"/>
        <v>2398.35</v>
      </c>
      <c r="AB27" s="42">
        <v>0</v>
      </c>
      <c r="AC27" s="43">
        <v>2398.35</v>
      </c>
      <c r="AD27" s="42">
        <f t="shared" si="11"/>
        <v>0</v>
      </c>
      <c r="AE27" s="42">
        <v>0</v>
      </c>
      <c r="AF27" s="43">
        <v>0</v>
      </c>
      <c r="AG27" s="42">
        <f t="shared" si="12"/>
        <v>0</v>
      </c>
      <c r="AH27" s="42">
        <v>0</v>
      </c>
      <c r="AI27" s="43">
        <v>0</v>
      </c>
      <c r="AJ27" s="42">
        <f t="shared" si="13"/>
        <v>0</v>
      </c>
      <c r="AK27" s="42">
        <v>0</v>
      </c>
      <c r="AL27" s="43">
        <v>0</v>
      </c>
      <c r="AM27" s="42">
        <f t="shared" si="14"/>
        <v>0</v>
      </c>
      <c r="AN27" s="42">
        <v>0</v>
      </c>
      <c r="AO27" s="43">
        <v>0</v>
      </c>
    </row>
    <row r="28" spans="1:41" ht="19.5" customHeight="1">
      <c r="A28" s="41" t="s">
        <v>222</v>
      </c>
      <c r="B28" s="41" t="s">
        <v>91</v>
      </c>
      <c r="C28" s="41" t="s">
        <v>86</v>
      </c>
      <c r="D28" s="41" t="s">
        <v>224</v>
      </c>
      <c r="E28" s="42">
        <f t="shared" si="0"/>
        <v>3.16</v>
      </c>
      <c r="F28" s="42">
        <f t="shared" si="1"/>
        <v>3.16</v>
      </c>
      <c r="G28" s="42">
        <f t="shared" si="2"/>
        <v>3.16</v>
      </c>
      <c r="H28" s="42">
        <v>0</v>
      </c>
      <c r="I28" s="43">
        <v>3.16</v>
      </c>
      <c r="J28" s="42">
        <f t="shared" si="3"/>
        <v>0</v>
      </c>
      <c r="K28" s="42">
        <v>0</v>
      </c>
      <c r="L28" s="43">
        <v>0</v>
      </c>
      <c r="M28" s="42">
        <f t="shared" si="4"/>
        <v>0</v>
      </c>
      <c r="N28" s="42">
        <v>0</v>
      </c>
      <c r="O28" s="43">
        <v>0</v>
      </c>
      <c r="P28" s="44">
        <f t="shared" si="5"/>
        <v>0</v>
      </c>
      <c r="Q28" s="42">
        <f t="shared" si="6"/>
        <v>0</v>
      </c>
      <c r="R28" s="42">
        <v>0</v>
      </c>
      <c r="S28" s="43">
        <v>0</v>
      </c>
      <c r="T28" s="42">
        <f t="shared" si="7"/>
        <v>0</v>
      </c>
      <c r="U28" s="42">
        <v>0</v>
      </c>
      <c r="V28" s="42">
        <v>0</v>
      </c>
      <c r="W28" s="42">
        <f t="shared" si="8"/>
        <v>0</v>
      </c>
      <c r="X28" s="42">
        <v>0</v>
      </c>
      <c r="Y28" s="43">
        <v>0</v>
      </c>
      <c r="Z28" s="44">
        <f t="shared" si="9"/>
        <v>0</v>
      </c>
      <c r="AA28" s="42">
        <f t="shared" si="10"/>
        <v>0</v>
      </c>
      <c r="AB28" s="42">
        <v>0</v>
      </c>
      <c r="AC28" s="43">
        <v>0</v>
      </c>
      <c r="AD28" s="42">
        <f t="shared" si="11"/>
        <v>0</v>
      </c>
      <c r="AE28" s="42">
        <v>0</v>
      </c>
      <c r="AF28" s="43">
        <v>0</v>
      </c>
      <c r="AG28" s="42">
        <f t="shared" si="12"/>
        <v>0</v>
      </c>
      <c r="AH28" s="42">
        <v>0</v>
      </c>
      <c r="AI28" s="43">
        <v>0</v>
      </c>
      <c r="AJ28" s="42">
        <f t="shared" si="13"/>
        <v>0</v>
      </c>
      <c r="AK28" s="42">
        <v>0</v>
      </c>
      <c r="AL28" s="43">
        <v>0</v>
      </c>
      <c r="AM28" s="42">
        <f t="shared" si="14"/>
        <v>0</v>
      </c>
      <c r="AN28" s="42">
        <v>0</v>
      </c>
      <c r="AO28" s="43">
        <v>0</v>
      </c>
    </row>
    <row r="29" spans="1:41" ht="19.5" customHeight="1">
      <c r="A29" s="41" t="s">
        <v>38</v>
      </c>
      <c r="B29" s="41" t="s">
        <v>38</v>
      </c>
      <c r="C29" s="41" t="s">
        <v>38</v>
      </c>
      <c r="D29" s="41" t="s">
        <v>225</v>
      </c>
      <c r="E29" s="42">
        <f t="shared" si="0"/>
        <v>14191.44</v>
      </c>
      <c r="F29" s="42">
        <f t="shared" si="1"/>
        <v>3049.99</v>
      </c>
      <c r="G29" s="42">
        <f t="shared" si="2"/>
        <v>3049.99</v>
      </c>
      <c r="H29" s="42">
        <v>0</v>
      </c>
      <c r="I29" s="43">
        <v>3049.99</v>
      </c>
      <c r="J29" s="42">
        <f t="shared" si="3"/>
        <v>0</v>
      </c>
      <c r="K29" s="42">
        <v>0</v>
      </c>
      <c r="L29" s="43">
        <v>0</v>
      </c>
      <c r="M29" s="42">
        <f t="shared" si="4"/>
        <v>0</v>
      </c>
      <c r="N29" s="42">
        <v>0</v>
      </c>
      <c r="O29" s="43">
        <v>0</v>
      </c>
      <c r="P29" s="44">
        <f t="shared" si="5"/>
        <v>0</v>
      </c>
      <c r="Q29" s="42">
        <f t="shared" si="6"/>
        <v>0</v>
      </c>
      <c r="R29" s="42">
        <v>0</v>
      </c>
      <c r="S29" s="43">
        <v>0</v>
      </c>
      <c r="T29" s="42">
        <f t="shared" si="7"/>
        <v>0</v>
      </c>
      <c r="U29" s="42">
        <v>0</v>
      </c>
      <c r="V29" s="42">
        <v>0</v>
      </c>
      <c r="W29" s="42">
        <f t="shared" si="8"/>
        <v>0</v>
      </c>
      <c r="X29" s="42">
        <v>0</v>
      </c>
      <c r="Y29" s="43">
        <v>0</v>
      </c>
      <c r="Z29" s="44">
        <f t="shared" si="9"/>
        <v>11141.45</v>
      </c>
      <c r="AA29" s="42">
        <f t="shared" si="10"/>
        <v>11141.45</v>
      </c>
      <c r="AB29" s="42">
        <v>0</v>
      </c>
      <c r="AC29" s="43">
        <v>11141.45</v>
      </c>
      <c r="AD29" s="42">
        <f t="shared" si="11"/>
        <v>0</v>
      </c>
      <c r="AE29" s="42">
        <v>0</v>
      </c>
      <c r="AF29" s="43">
        <v>0</v>
      </c>
      <c r="AG29" s="42">
        <f t="shared" si="12"/>
        <v>0</v>
      </c>
      <c r="AH29" s="42">
        <v>0</v>
      </c>
      <c r="AI29" s="43">
        <v>0</v>
      </c>
      <c r="AJ29" s="42">
        <f t="shared" si="13"/>
        <v>0</v>
      </c>
      <c r="AK29" s="42">
        <v>0</v>
      </c>
      <c r="AL29" s="43">
        <v>0</v>
      </c>
      <c r="AM29" s="42">
        <f t="shared" si="14"/>
        <v>0</v>
      </c>
      <c r="AN29" s="42">
        <v>0</v>
      </c>
      <c r="AO29" s="43">
        <v>0</v>
      </c>
    </row>
    <row r="30" spans="1:41" ht="19.5" customHeight="1">
      <c r="A30" s="41" t="s">
        <v>226</v>
      </c>
      <c r="B30" s="41" t="s">
        <v>85</v>
      </c>
      <c r="C30" s="41" t="s">
        <v>86</v>
      </c>
      <c r="D30" s="41" t="s">
        <v>227</v>
      </c>
      <c r="E30" s="42">
        <f t="shared" si="0"/>
        <v>9619.01</v>
      </c>
      <c r="F30" s="42">
        <f t="shared" si="1"/>
        <v>3000</v>
      </c>
      <c r="G30" s="42">
        <f t="shared" si="2"/>
        <v>3000</v>
      </c>
      <c r="H30" s="42">
        <v>0</v>
      </c>
      <c r="I30" s="43">
        <v>3000</v>
      </c>
      <c r="J30" s="42">
        <f t="shared" si="3"/>
        <v>0</v>
      </c>
      <c r="K30" s="42">
        <v>0</v>
      </c>
      <c r="L30" s="43">
        <v>0</v>
      </c>
      <c r="M30" s="42">
        <f t="shared" si="4"/>
        <v>0</v>
      </c>
      <c r="N30" s="42">
        <v>0</v>
      </c>
      <c r="O30" s="43">
        <v>0</v>
      </c>
      <c r="P30" s="44">
        <f t="shared" si="5"/>
        <v>0</v>
      </c>
      <c r="Q30" s="42">
        <f t="shared" si="6"/>
        <v>0</v>
      </c>
      <c r="R30" s="42">
        <v>0</v>
      </c>
      <c r="S30" s="43">
        <v>0</v>
      </c>
      <c r="T30" s="42">
        <f t="shared" si="7"/>
        <v>0</v>
      </c>
      <c r="U30" s="42">
        <v>0</v>
      </c>
      <c r="V30" s="42">
        <v>0</v>
      </c>
      <c r="W30" s="42">
        <f t="shared" si="8"/>
        <v>0</v>
      </c>
      <c r="X30" s="42">
        <v>0</v>
      </c>
      <c r="Y30" s="43">
        <v>0</v>
      </c>
      <c r="Z30" s="44">
        <f t="shared" si="9"/>
        <v>6619.01</v>
      </c>
      <c r="AA30" s="42">
        <f t="shared" si="10"/>
        <v>6619.01</v>
      </c>
      <c r="AB30" s="42">
        <v>0</v>
      </c>
      <c r="AC30" s="43">
        <v>6619.01</v>
      </c>
      <c r="AD30" s="42">
        <f t="shared" si="11"/>
        <v>0</v>
      </c>
      <c r="AE30" s="42">
        <v>0</v>
      </c>
      <c r="AF30" s="43">
        <v>0</v>
      </c>
      <c r="AG30" s="42">
        <f t="shared" si="12"/>
        <v>0</v>
      </c>
      <c r="AH30" s="42">
        <v>0</v>
      </c>
      <c r="AI30" s="43">
        <v>0</v>
      </c>
      <c r="AJ30" s="42">
        <f t="shared" si="13"/>
        <v>0</v>
      </c>
      <c r="AK30" s="42">
        <v>0</v>
      </c>
      <c r="AL30" s="43">
        <v>0</v>
      </c>
      <c r="AM30" s="42">
        <f t="shared" si="14"/>
        <v>0</v>
      </c>
      <c r="AN30" s="42">
        <v>0</v>
      </c>
      <c r="AO30" s="43">
        <v>0</v>
      </c>
    </row>
    <row r="31" spans="1:41" ht="19.5" customHeight="1">
      <c r="A31" s="41" t="s">
        <v>226</v>
      </c>
      <c r="B31" s="41" t="s">
        <v>84</v>
      </c>
      <c r="C31" s="41" t="s">
        <v>86</v>
      </c>
      <c r="D31" s="41" t="s">
        <v>228</v>
      </c>
      <c r="E31" s="42">
        <f t="shared" si="0"/>
        <v>4572.429999999999</v>
      </c>
      <c r="F31" s="42">
        <f t="shared" si="1"/>
        <v>49.99</v>
      </c>
      <c r="G31" s="42">
        <f t="shared" si="2"/>
        <v>49.99</v>
      </c>
      <c r="H31" s="42">
        <v>0</v>
      </c>
      <c r="I31" s="43">
        <v>49.99</v>
      </c>
      <c r="J31" s="42">
        <f t="shared" si="3"/>
        <v>0</v>
      </c>
      <c r="K31" s="42">
        <v>0</v>
      </c>
      <c r="L31" s="43">
        <v>0</v>
      </c>
      <c r="M31" s="42">
        <f t="shared" si="4"/>
        <v>0</v>
      </c>
      <c r="N31" s="42">
        <v>0</v>
      </c>
      <c r="O31" s="43">
        <v>0</v>
      </c>
      <c r="P31" s="44">
        <f t="shared" si="5"/>
        <v>0</v>
      </c>
      <c r="Q31" s="42">
        <f t="shared" si="6"/>
        <v>0</v>
      </c>
      <c r="R31" s="42">
        <v>0</v>
      </c>
      <c r="S31" s="43">
        <v>0</v>
      </c>
      <c r="T31" s="42">
        <f t="shared" si="7"/>
        <v>0</v>
      </c>
      <c r="U31" s="42">
        <v>0</v>
      </c>
      <c r="V31" s="42">
        <v>0</v>
      </c>
      <c r="W31" s="42">
        <f t="shared" si="8"/>
        <v>0</v>
      </c>
      <c r="X31" s="42">
        <v>0</v>
      </c>
      <c r="Y31" s="43">
        <v>0</v>
      </c>
      <c r="Z31" s="44">
        <f t="shared" si="9"/>
        <v>4522.44</v>
      </c>
      <c r="AA31" s="42">
        <f t="shared" si="10"/>
        <v>4522.44</v>
      </c>
      <c r="AB31" s="42">
        <v>0</v>
      </c>
      <c r="AC31" s="43">
        <v>4522.44</v>
      </c>
      <c r="AD31" s="42">
        <f t="shared" si="11"/>
        <v>0</v>
      </c>
      <c r="AE31" s="42">
        <v>0</v>
      </c>
      <c r="AF31" s="43">
        <v>0</v>
      </c>
      <c r="AG31" s="42">
        <f t="shared" si="12"/>
        <v>0</v>
      </c>
      <c r="AH31" s="42">
        <v>0</v>
      </c>
      <c r="AI31" s="43">
        <v>0</v>
      </c>
      <c r="AJ31" s="42">
        <f t="shared" si="13"/>
        <v>0</v>
      </c>
      <c r="AK31" s="42">
        <v>0</v>
      </c>
      <c r="AL31" s="43">
        <v>0</v>
      </c>
      <c r="AM31" s="42">
        <f t="shared" si="14"/>
        <v>0</v>
      </c>
      <c r="AN31" s="42">
        <v>0</v>
      </c>
      <c r="AO31" s="43">
        <v>0</v>
      </c>
    </row>
    <row r="32" spans="1:41" ht="19.5" customHeight="1">
      <c r="A32" s="41" t="s">
        <v>38</v>
      </c>
      <c r="B32" s="41" t="s">
        <v>38</v>
      </c>
      <c r="C32" s="41" t="s">
        <v>38</v>
      </c>
      <c r="D32" s="41" t="s">
        <v>229</v>
      </c>
      <c r="E32" s="42">
        <f t="shared" si="0"/>
        <v>533.22</v>
      </c>
      <c r="F32" s="42">
        <f t="shared" si="1"/>
        <v>533.22</v>
      </c>
      <c r="G32" s="42">
        <f t="shared" si="2"/>
        <v>533.22</v>
      </c>
      <c r="H32" s="42">
        <v>533.22</v>
      </c>
      <c r="I32" s="43">
        <v>0</v>
      </c>
      <c r="J32" s="42">
        <f t="shared" si="3"/>
        <v>0</v>
      </c>
      <c r="K32" s="42">
        <v>0</v>
      </c>
      <c r="L32" s="43">
        <v>0</v>
      </c>
      <c r="M32" s="42">
        <f t="shared" si="4"/>
        <v>0</v>
      </c>
      <c r="N32" s="42">
        <v>0</v>
      </c>
      <c r="O32" s="43">
        <v>0</v>
      </c>
      <c r="P32" s="44">
        <f t="shared" si="5"/>
        <v>0</v>
      </c>
      <c r="Q32" s="42">
        <f t="shared" si="6"/>
        <v>0</v>
      </c>
      <c r="R32" s="42">
        <v>0</v>
      </c>
      <c r="S32" s="43">
        <v>0</v>
      </c>
      <c r="T32" s="42">
        <f t="shared" si="7"/>
        <v>0</v>
      </c>
      <c r="U32" s="42">
        <v>0</v>
      </c>
      <c r="V32" s="42">
        <v>0</v>
      </c>
      <c r="W32" s="42">
        <f t="shared" si="8"/>
        <v>0</v>
      </c>
      <c r="X32" s="42">
        <v>0</v>
      </c>
      <c r="Y32" s="43">
        <v>0</v>
      </c>
      <c r="Z32" s="44">
        <f t="shared" si="9"/>
        <v>0</v>
      </c>
      <c r="AA32" s="42">
        <f t="shared" si="10"/>
        <v>0</v>
      </c>
      <c r="AB32" s="42">
        <v>0</v>
      </c>
      <c r="AC32" s="43">
        <v>0</v>
      </c>
      <c r="AD32" s="42">
        <f t="shared" si="11"/>
        <v>0</v>
      </c>
      <c r="AE32" s="42">
        <v>0</v>
      </c>
      <c r="AF32" s="43">
        <v>0</v>
      </c>
      <c r="AG32" s="42">
        <f t="shared" si="12"/>
        <v>0</v>
      </c>
      <c r="AH32" s="42">
        <v>0</v>
      </c>
      <c r="AI32" s="43">
        <v>0</v>
      </c>
      <c r="AJ32" s="42">
        <f t="shared" si="13"/>
        <v>0</v>
      </c>
      <c r="AK32" s="42">
        <v>0</v>
      </c>
      <c r="AL32" s="43">
        <v>0</v>
      </c>
      <c r="AM32" s="42">
        <f t="shared" si="14"/>
        <v>0</v>
      </c>
      <c r="AN32" s="42">
        <v>0</v>
      </c>
      <c r="AO32" s="43">
        <v>0</v>
      </c>
    </row>
    <row r="33" spans="1:41" ht="19.5" customHeight="1">
      <c r="A33" s="41" t="s">
        <v>230</v>
      </c>
      <c r="B33" s="41" t="s">
        <v>85</v>
      </c>
      <c r="C33" s="41" t="s">
        <v>86</v>
      </c>
      <c r="D33" s="41" t="s">
        <v>231</v>
      </c>
      <c r="E33" s="42">
        <f t="shared" si="0"/>
        <v>16.08</v>
      </c>
      <c r="F33" s="42">
        <f t="shared" si="1"/>
        <v>16.08</v>
      </c>
      <c r="G33" s="42">
        <f t="shared" si="2"/>
        <v>16.08</v>
      </c>
      <c r="H33" s="42">
        <v>16.08</v>
      </c>
      <c r="I33" s="43">
        <v>0</v>
      </c>
      <c r="J33" s="42">
        <f t="shared" si="3"/>
        <v>0</v>
      </c>
      <c r="K33" s="42">
        <v>0</v>
      </c>
      <c r="L33" s="43">
        <v>0</v>
      </c>
      <c r="M33" s="42">
        <f t="shared" si="4"/>
        <v>0</v>
      </c>
      <c r="N33" s="42">
        <v>0</v>
      </c>
      <c r="O33" s="43">
        <v>0</v>
      </c>
      <c r="P33" s="44">
        <f t="shared" si="5"/>
        <v>0</v>
      </c>
      <c r="Q33" s="42">
        <f t="shared" si="6"/>
        <v>0</v>
      </c>
      <c r="R33" s="42">
        <v>0</v>
      </c>
      <c r="S33" s="43">
        <v>0</v>
      </c>
      <c r="T33" s="42">
        <f t="shared" si="7"/>
        <v>0</v>
      </c>
      <c r="U33" s="42">
        <v>0</v>
      </c>
      <c r="V33" s="42">
        <v>0</v>
      </c>
      <c r="W33" s="42">
        <f t="shared" si="8"/>
        <v>0</v>
      </c>
      <c r="X33" s="42">
        <v>0</v>
      </c>
      <c r="Y33" s="43">
        <v>0</v>
      </c>
      <c r="Z33" s="44">
        <f t="shared" si="9"/>
        <v>0</v>
      </c>
      <c r="AA33" s="42">
        <f t="shared" si="10"/>
        <v>0</v>
      </c>
      <c r="AB33" s="42">
        <v>0</v>
      </c>
      <c r="AC33" s="43">
        <v>0</v>
      </c>
      <c r="AD33" s="42">
        <f t="shared" si="11"/>
        <v>0</v>
      </c>
      <c r="AE33" s="42">
        <v>0</v>
      </c>
      <c r="AF33" s="43">
        <v>0</v>
      </c>
      <c r="AG33" s="42">
        <f t="shared" si="12"/>
        <v>0</v>
      </c>
      <c r="AH33" s="42">
        <v>0</v>
      </c>
      <c r="AI33" s="43">
        <v>0</v>
      </c>
      <c r="AJ33" s="42">
        <f t="shared" si="13"/>
        <v>0</v>
      </c>
      <c r="AK33" s="42">
        <v>0</v>
      </c>
      <c r="AL33" s="43">
        <v>0</v>
      </c>
      <c r="AM33" s="42">
        <f t="shared" si="14"/>
        <v>0</v>
      </c>
      <c r="AN33" s="42">
        <v>0</v>
      </c>
      <c r="AO33" s="43">
        <v>0</v>
      </c>
    </row>
    <row r="34" spans="1:41" ht="19.5" customHeight="1">
      <c r="A34" s="41" t="s">
        <v>230</v>
      </c>
      <c r="B34" s="41" t="s">
        <v>97</v>
      </c>
      <c r="C34" s="41" t="s">
        <v>86</v>
      </c>
      <c r="D34" s="41" t="s">
        <v>232</v>
      </c>
      <c r="E34" s="42">
        <f t="shared" si="0"/>
        <v>482.06</v>
      </c>
      <c r="F34" s="42">
        <f t="shared" si="1"/>
        <v>482.06</v>
      </c>
      <c r="G34" s="42">
        <f t="shared" si="2"/>
        <v>482.06</v>
      </c>
      <c r="H34" s="42">
        <v>482.06</v>
      </c>
      <c r="I34" s="43">
        <v>0</v>
      </c>
      <c r="J34" s="42">
        <f t="shared" si="3"/>
        <v>0</v>
      </c>
      <c r="K34" s="42">
        <v>0</v>
      </c>
      <c r="L34" s="43">
        <v>0</v>
      </c>
      <c r="M34" s="42">
        <f t="shared" si="4"/>
        <v>0</v>
      </c>
      <c r="N34" s="42">
        <v>0</v>
      </c>
      <c r="O34" s="43">
        <v>0</v>
      </c>
      <c r="P34" s="44">
        <f t="shared" si="5"/>
        <v>0</v>
      </c>
      <c r="Q34" s="42">
        <f t="shared" si="6"/>
        <v>0</v>
      </c>
      <c r="R34" s="42">
        <v>0</v>
      </c>
      <c r="S34" s="43">
        <v>0</v>
      </c>
      <c r="T34" s="42">
        <f t="shared" si="7"/>
        <v>0</v>
      </c>
      <c r="U34" s="42">
        <v>0</v>
      </c>
      <c r="V34" s="42">
        <v>0</v>
      </c>
      <c r="W34" s="42">
        <f t="shared" si="8"/>
        <v>0</v>
      </c>
      <c r="X34" s="42">
        <v>0</v>
      </c>
      <c r="Y34" s="43">
        <v>0</v>
      </c>
      <c r="Z34" s="44">
        <f t="shared" si="9"/>
        <v>0</v>
      </c>
      <c r="AA34" s="42">
        <f t="shared" si="10"/>
        <v>0</v>
      </c>
      <c r="AB34" s="42">
        <v>0</v>
      </c>
      <c r="AC34" s="43">
        <v>0</v>
      </c>
      <c r="AD34" s="42">
        <f t="shared" si="11"/>
        <v>0</v>
      </c>
      <c r="AE34" s="42">
        <v>0</v>
      </c>
      <c r="AF34" s="43">
        <v>0</v>
      </c>
      <c r="AG34" s="42">
        <f t="shared" si="12"/>
        <v>0</v>
      </c>
      <c r="AH34" s="42">
        <v>0</v>
      </c>
      <c r="AI34" s="43">
        <v>0</v>
      </c>
      <c r="AJ34" s="42">
        <f t="shared" si="13"/>
        <v>0</v>
      </c>
      <c r="AK34" s="42">
        <v>0</v>
      </c>
      <c r="AL34" s="43">
        <v>0</v>
      </c>
      <c r="AM34" s="42">
        <f t="shared" si="14"/>
        <v>0</v>
      </c>
      <c r="AN34" s="42">
        <v>0</v>
      </c>
      <c r="AO34" s="43">
        <v>0</v>
      </c>
    </row>
    <row r="35" spans="1:41" ht="19.5" customHeight="1">
      <c r="A35" s="41" t="s">
        <v>230</v>
      </c>
      <c r="B35" s="41" t="s">
        <v>91</v>
      </c>
      <c r="C35" s="41" t="s">
        <v>86</v>
      </c>
      <c r="D35" s="41" t="s">
        <v>233</v>
      </c>
      <c r="E35" s="42">
        <f t="shared" si="0"/>
        <v>35.08</v>
      </c>
      <c r="F35" s="42">
        <f t="shared" si="1"/>
        <v>35.08</v>
      </c>
      <c r="G35" s="42">
        <f t="shared" si="2"/>
        <v>35.08</v>
      </c>
      <c r="H35" s="42">
        <v>35.08</v>
      </c>
      <c r="I35" s="43">
        <v>0</v>
      </c>
      <c r="J35" s="42">
        <f t="shared" si="3"/>
        <v>0</v>
      </c>
      <c r="K35" s="42">
        <v>0</v>
      </c>
      <c r="L35" s="43">
        <v>0</v>
      </c>
      <c r="M35" s="42">
        <f t="shared" si="4"/>
        <v>0</v>
      </c>
      <c r="N35" s="42">
        <v>0</v>
      </c>
      <c r="O35" s="43">
        <v>0</v>
      </c>
      <c r="P35" s="44">
        <f t="shared" si="5"/>
        <v>0</v>
      </c>
      <c r="Q35" s="42">
        <f t="shared" si="6"/>
        <v>0</v>
      </c>
      <c r="R35" s="42">
        <v>0</v>
      </c>
      <c r="S35" s="43">
        <v>0</v>
      </c>
      <c r="T35" s="42">
        <f t="shared" si="7"/>
        <v>0</v>
      </c>
      <c r="U35" s="42">
        <v>0</v>
      </c>
      <c r="V35" s="42">
        <v>0</v>
      </c>
      <c r="W35" s="42">
        <f t="shared" si="8"/>
        <v>0</v>
      </c>
      <c r="X35" s="42">
        <v>0</v>
      </c>
      <c r="Y35" s="43">
        <v>0</v>
      </c>
      <c r="Z35" s="44">
        <f t="shared" si="9"/>
        <v>0</v>
      </c>
      <c r="AA35" s="42">
        <f t="shared" si="10"/>
        <v>0</v>
      </c>
      <c r="AB35" s="42">
        <v>0</v>
      </c>
      <c r="AC35" s="43">
        <v>0</v>
      </c>
      <c r="AD35" s="42">
        <f t="shared" si="11"/>
        <v>0</v>
      </c>
      <c r="AE35" s="42">
        <v>0</v>
      </c>
      <c r="AF35" s="43">
        <v>0</v>
      </c>
      <c r="AG35" s="42">
        <f t="shared" si="12"/>
        <v>0</v>
      </c>
      <c r="AH35" s="42">
        <v>0</v>
      </c>
      <c r="AI35" s="43">
        <v>0</v>
      </c>
      <c r="AJ35" s="42">
        <f t="shared" si="13"/>
        <v>0</v>
      </c>
      <c r="AK35" s="42">
        <v>0</v>
      </c>
      <c r="AL35" s="43">
        <v>0</v>
      </c>
      <c r="AM35" s="42">
        <f t="shared" si="14"/>
        <v>0</v>
      </c>
      <c r="AN35" s="42">
        <v>0</v>
      </c>
      <c r="AO35" s="43">
        <v>0</v>
      </c>
    </row>
    <row r="36" spans="1:41" ht="19.5" customHeight="1">
      <c r="A36" s="41" t="s">
        <v>38</v>
      </c>
      <c r="B36" s="41" t="s">
        <v>38</v>
      </c>
      <c r="C36" s="41" t="s">
        <v>38</v>
      </c>
      <c r="D36" s="41" t="s">
        <v>82</v>
      </c>
      <c r="E36" s="42">
        <f t="shared" si="0"/>
        <v>350.32</v>
      </c>
      <c r="F36" s="42">
        <f t="shared" si="1"/>
        <v>0</v>
      </c>
      <c r="G36" s="42">
        <f t="shared" si="2"/>
        <v>0</v>
      </c>
      <c r="H36" s="42">
        <v>0</v>
      </c>
      <c r="I36" s="43">
        <v>0</v>
      </c>
      <c r="J36" s="42">
        <f t="shared" si="3"/>
        <v>0</v>
      </c>
      <c r="K36" s="42">
        <v>0</v>
      </c>
      <c r="L36" s="43">
        <v>0</v>
      </c>
      <c r="M36" s="42">
        <f t="shared" si="4"/>
        <v>0</v>
      </c>
      <c r="N36" s="42">
        <v>0</v>
      </c>
      <c r="O36" s="43">
        <v>0</v>
      </c>
      <c r="P36" s="44">
        <f t="shared" si="5"/>
        <v>0</v>
      </c>
      <c r="Q36" s="42">
        <f t="shared" si="6"/>
        <v>0</v>
      </c>
      <c r="R36" s="42">
        <v>0</v>
      </c>
      <c r="S36" s="43">
        <v>0</v>
      </c>
      <c r="T36" s="42">
        <f t="shared" si="7"/>
        <v>0</v>
      </c>
      <c r="U36" s="42">
        <v>0</v>
      </c>
      <c r="V36" s="42">
        <v>0</v>
      </c>
      <c r="W36" s="42">
        <f t="shared" si="8"/>
        <v>0</v>
      </c>
      <c r="X36" s="42">
        <v>0</v>
      </c>
      <c r="Y36" s="43">
        <v>0</v>
      </c>
      <c r="Z36" s="44">
        <f t="shared" si="9"/>
        <v>350.32</v>
      </c>
      <c r="AA36" s="42">
        <f t="shared" si="10"/>
        <v>350.32</v>
      </c>
      <c r="AB36" s="42">
        <v>0</v>
      </c>
      <c r="AC36" s="43">
        <v>350.32</v>
      </c>
      <c r="AD36" s="42">
        <f t="shared" si="11"/>
        <v>0</v>
      </c>
      <c r="AE36" s="42">
        <v>0</v>
      </c>
      <c r="AF36" s="43">
        <v>0</v>
      </c>
      <c r="AG36" s="42">
        <f t="shared" si="12"/>
        <v>0</v>
      </c>
      <c r="AH36" s="42">
        <v>0</v>
      </c>
      <c r="AI36" s="43">
        <v>0</v>
      </c>
      <c r="AJ36" s="42">
        <f t="shared" si="13"/>
        <v>0</v>
      </c>
      <c r="AK36" s="42">
        <v>0</v>
      </c>
      <c r="AL36" s="43">
        <v>0</v>
      </c>
      <c r="AM36" s="42">
        <f t="shared" si="14"/>
        <v>0</v>
      </c>
      <c r="AN36" s="42">
        <v>0</v>
      </c>
      <c r="AO36" s="43">
        <v>0</v>
      </c>
    </row>
    <row r="37" spans="1:41" ht="19.5" customHeight="1">
      <c r="A37" s="41" t="s">
        <v>38</v>
      </c>
      <c r="B37" s="41" t="s">
        <v>38</v>
      </c>
      <c r="C37" s="41" t="s">
        <v>38</v>
      </c>
      <c r="D37" s="41" t="s">
        <v>208</v>
      </c>
      <c r="E37" s="42">
        <f t="shared" si="0"/>
        <v>350.32</v>
      </c>
      <c r="F37" s="42">
        <f t="shared" si="1"/>
        <v>0</v>
      </c>
      <c r="G37" s="42">
        <f t="shared" si="2"/>
        <v>0</v>
      </c>
      <c r="H37" s="42">
        <v>0</v>
      </c>
      <c r="I37" s="43">
        <v>0</v>
      </c>
      <c r="J37" s="42">
        <f t="shared" si="3"/>
        <v>0</v>
      </c>
      <c r="K37" s="42">
        <v>0</v>
      </c>
      <c r="L37" s="43">
        <v>0</v>
      </c>
      <c r="M37" s="42">
        <f t="shared" si="4"/>
        <v>0</v>
      </c>
      <c r="N37" s="42">
        <v>0</v>
      </c>
      <c r="O37" s="43">
        <v>0</v>
      </c>
      <c r="P37" s="44">
        <f t="shared" si="5"/>
        <v>0</v>
      </c>
      <c r="Q37" s="42">
        <f t="shared" si="6"/>
        <v>0</v>
      </c>
      <c r="R37" s="42">
        <v>0</v>
      </c>
      <c r="S37" s="43">
        <v>0</v>
      </c>
      <c r="T37" s="42">
        <f t="shared" si="7"/>
        <v>0</v>
      </c>
      <c r="U37" s="42">
        <v>0</v>
      </c>
      <c r="V37" s="42">
        <v>0</v>
      </c>
      <c r="W37" s="42">
        <f t="shared" si="8"/>
        <v>0</v>
      </c>
      <c r="X37" s="42">
        <v>0</v>
      </c>
      <c r="Y37" s="43">
        <v>0</v>
      </c>
      <c r="Z37" s="44">
        <f t="shared" si="9"/>
        <v>350.32</v>
      </c>
      <c r="AA37" s="42">
        <f t="shared" si="10"/>
        <v>350.32</v>
      </c>
      <c r="AB37" s="42">
        <v>0</v>
      </c>
      <c r="AC37" s="43">
        <v>350.32</v>
      </c>
      <c r="AD37" s="42">
        <f t="shared" si="11"/>
        <v>0</v>
      </c>
      <c r="AE37" s="42">
        <v>0</v>
      </c>
      <c r="AF37" s="43">
        <v>0</v>
      </c>
      <c r="AG37" s="42">
        <f t="shared" si="12"/>
        <v>0</v>
      </c>
      <c r="AH37" s="42">
        <v>0</v>
      </c>
      <c r="AI37" s="43">
        <v>0</v>
      </c>
      <c r="AJ37" s="42">
        <f t="shared" si="13"/>
        <v>0</v>
      </c>
      <c r="AK37" s="42">
        <v>0</v>
      </c>
      <c r="AL37" s="43">
        <v>0</v>
      </c>
      <c r="AM37" s="42">
        <f t="shared" si="14"/>
        <v>0</v>
      </c>
      <c r="AN37" s="42">
        <v>0</v>
      </c>
      <c r="AO37" s="43">
        <v>0</v>
      </c>
    </row>
    <row r="38" spans="1:41" ht="19.5" customHeight="1">
      <c r="A38" s="41" t="s">
        <v>209</v>
      </c>
      <c r="B38" s="41" t="s">
        <v>102</v>
      </c>
      <c r="C38" s="41" t="s">
        <v>111</v>
      </c>
      <c r="D38" s="41" t="s">
        <v>213</v>
      </c>
      <c r="E38" s="42">
        <f t="shared" si="0"/>
        <v>350.32</v>
      </c>
      <c r="F38" s="42">
        <f t="shared" si="1"/>
        <v>0</v>
      </c>
      <c r="G38" s="42">
        <f t="shared" si="2"/>
        <v>0</v>
      </c>
      <c r="H38" s="42">
        <v>0</v>
      </c>
      <c r="I38" s="43">
        <v>0</v>
      </c>
      <c r="J38" s="42">
        <f t="shared" si="3"/>
        <v>0</v>
      </c>
      <c r="K38" s="42">
        <v>0</v>
      </c>
      <c r="L38" s="43">
        <v>0</v>
      </c>
      <c r="M38" s="42">
        <f t="shared" si="4"/>
        <v>0</v>
      </c>
      <c r="N38" s="42">
        <v>0</v>
      </c>
      <c r="O38" s="43">
        <v>0</v>
      </c>
      <c r="P38" s="44">
        <f t="shared" si="5"/>
        <v>0</v>
      </c>
      <c r="Q38" s="42">
        <f t="shared" si="6"/>
        <v>0</v>
      </c>
      <c r="R38" s="42">
        <v>0</v>
      </c>
      <c r="S38" s="43">
        <v>0</v>
      </c>
      <c r="T38" s="42">
        <f t="shared" si="7"/>
        <v>0</v>
      </c>
      <c r="U38" s="42">
        <v>0</v>
      </c>
      <c r="V38" s="42">
        <v>0</v>
      </c>
      <c r="W38" s="42">
        <f t="shared" si="8"/>
        <v>0</v>
      </c>
      <c r="X38" s="42">
        <v>0</v>
      </c>
      <c r="Y38" s="43">
        <v>0</v>
      </c>
      <c r="Z38" s="44">
        <f t="shared" si="9"/>
        <v>350.32</v>
      </c>
      <c r="AA38" s="42">
        <f t="shared" si="10"/>
        <v>350.32</v>
      </c>
      <c r="AB38" s="42">
        <v>0</v>
      </c>
      <c r="AC38" s="43">
        <v>350.32</v>
      </c>
      <c r="AD38" s="42">
        <f t="shared" si="11"/>
        <v>0</v>
      </c>
      <c r="AE38" s="42">
        <v>0</v>
      </c>
      <c r="AF38" s="43">
        <v>0</v>
      </c>
      <c r="AG38" s="42">
        <f t="shared" si="12"/>
        <v>0</v>
      </c>
      <c r="AH38" s="42">
        <v>0</v>
      </c>
      <c r="AI38" s="43">
        <v>0</v>
      </c>
      <c r="AJ38" s="42">
        <f t="shared" si="13"/>
        <v>0</v>
      </c>
      <c r="AK38" s="42">
        <v>0</v>
      </c>
      <c r="AL38" s="43">
        <v>0</v>
      </c>
      <c r="AM38" s="42">
        <f t="shared" si="14"/>
        <v>0</v>
      </c>
      <c r="AN38" s="42">
        <v>0</v>
      </c>
      <c r="AO38" s="43">
        <v>0</v>
      </c>
    </row>
    <row r="39" spans="1:41" ht="19.5" customHeight="1">
      <c r="A39" s="41" t="s">
        <v>38</v>
      </c>
      <c r="B39" s="41" t="s">
        <v>38</v>
      </c>
      <c r="C39" s="41" t="s">
        <v>38</v>
      </c>
      <c r="D39" s="41" t="s">
        <v>112</v>
      </c>
      <c r="E39" s="42">
        <f aca="true" t="shared" si="15" ref="E39:E70">SUM(F39,P39,Z39)</f>
        <v>3239.55</v>
      </c>
      <c r="F39" s="42">
        <f aca="true" t="shared" si="16" ref="F39:F70">SUM(G39,J39,M39)</f>
        <v>3239.55</v>
      </c>
      <c r="G39" s="42">
        <f aca="true" t="shared" si="17" ref="G39:G70">SUM(H39:I39)</f>
        <v>3239.55</v>
      </c>
      <c r="H39" s="42">
        <v>3239.55</v>
      </c>
      <c r="I39" s="43">
        <v>0</v>
      </c>
      <c r="J39" s="42">
        <f aca="true" t="shared" si="18" ref="J39:J70">SUM(K39:L39)</f>
        <v>0</v>
      </c>
      <c r="K39" s="42">
        <v>0</v>
      </c>
      <c r="L39" s="43">
        <v>0</v>
      </c>
      <c r="M39" s="42">
        <f aca="true" t="shared" si="19" ref="M39:M70">SUM(N39:O39)</f>
        <v>0</v>
      </c>
      <c r="N39" s="42">
        <v>0</v>
      </c>
      <c r="O39" s="43">
        <v>0</v>
      </c>
      <c r="P39" s="44">
        <f aca="true" t="shared" si="20" ref="P39:P70">SUM(Q39,T39,W39)</f>
        <v>0</v>
      </c>
      <c r="Q39" s="42">
        <f aca="true" t="shared" si="21" ref="Q39:Q70">SUM(R39:S39)</f>
        <v>0</v>
      </c>
      <c r="R39" s="42">
        <v>0</v>
      </c>
      <c r="S39" s="43">
        <v>0</v>
      </c>
      <c r="T39" s="42">
        <f aca="true" t="shared" si="22" ref="T39:T70">SUM(U39:V39)</f>
        <v>0</v>
      </c>
      <c r="U39" s="42">
        <v>0</v>
      </c>
      <c r="V39" s="42">
        <v>0</v>
      </c>
      <c r="W39" s="42">
        <f aca="true" t="shared" si="23" ref="W39:W70">SUM(X39:Y39)</f>
        <v>0</v>
      </c>
      <c r="X39" s="42">
        <v>0</v>
      </c>
      <c r="Y39" s="43">
        <v>0</v>
      </c>
      <c r="Z39" s="44">
        <f aca="true" t="shared" si="24" ref="Z39:Z70">SUM(AA39,AD39,AG39,AJ39,AM39)</f>
        <v>0</v>
      </c>
      <c r="AA39" s="42">
        <f aca="true" t="shared" si="25" ref="AA39:AA70">SUM(AB39:AC39)</f>
        <v>0</v>
      </c>
      <c r="AB39" s="42">
        <v>0</v>
      </c>
      <c r="AC39" s="43">
        <v>0</v>
      </c>
      <c r="AD39" s="42">
        <f aca="true" t="shared" si="26" ref="AD39:AD70">SUM(AE39:AF39)</f>
        <v>0</v>
      </c>
      <c r="AE39" s="42">
        <v>0</v>
      </c>
      <c r="AF39" s="43">
        <v>0</v>
      </c>
      <c r="AG39" s="42">
        <f aca="true" t="shared" si="27" ref="AG39:AG70">SUM(AH39:AI39)</f>
        <v>0</v>
      </c>
      <c r="AH39" s="42">
        <v>0</v>
      </c>
      <c r="AI39" s="43">
        <v>0</v>
      </c>
      <c r="AJ39" s="42">
        <f aca="true" t="shared" si="28" ref="AJ39:AJ70">SUM(AK39:AL39)</f>
        <v>0</v>
      </c>
      <c r="AK39" s="42">
        <v>0</v>
      </c>
      <c r="AL39" s="43">
        <v>0</v>
      </c>
      <c r="AM39" s="42">
        <f aca="true" t="shared" si="29" ref="AM39:AM70">SUM(AN39:AO39)</f>
        <v>0</v>
      </c>
      <c r="AN39" s="42">
        <v>0</v>
      </c>
      <c r="AO39" s="43">
        <v>0</v>
      </c>
    </row>
    <row r="40" spans="1:41" ht="19.5" customHeight="1">
      <c r="A40" s="41" t="s">
        <v>38</v>
      </c>
      <c r="B40" s="41" t="s">
        <v>38</v>
      </c>
      <c r="C40" s="41" t="s">
        <v>38</v>
      </c>
      <c r="D40" s="41" t="s">
        <v>202</v>
      </c>
      <c r="E40" s="42">
        <f t="shared" si="15"/>
        <v>2628.17</v>
      </c>
      <c r="F40" s="42">
        <f t="shared" si="16"/>
        <v>2628.17</v>
      </c>
      <c r="G40" s="42">
        <f t="shared" si="17"/>
        <v>2628.17</v>
      </c>
      <c r="H40" s="42">
        <v>2628.17</v>
      </c>
      <c r="I40" s="43">
        <v>0</v>
      </c>
      <c r="J40" s="42">
        <f t="shared" si="18"/>
        <v>0</v>
      </c>
      <c r="K40" s="42">
        <v>0</v>
      </c>
      <c r="L40" s="43">
        <v>0</v>
      </c>
      <c r="M40" s="42">
        <f t="shared" si="19"/>
        <v>0</v>
      </c>
      <c r="N40" s="42">
        <v>0</v>
      </c>
      <c r="O40" s="43">
        <v>0</v>
      </c>
      <c r="P40" s="44">
        <f t="shared" si="20"/>
        <v>0</v>
      </c>
      <c r="Q40" s="42">
        <f t="shared" si="21"/>
        <v>0</v>
      </c>
      <c r="R40" s="42">
        <v>0</v>
      </c>
      <c r="S40" s="43">
        <v>0</v>
      </c>
      <c r="T40" s="42">
        <f t="shared" si="22"/>
        <v>0</v>
      </c>
      <c r="U40" s="42">
        <v>0</v>
      </c>
      <c r="V40" s="42">
        <v>0</v>
      </c>
      <c r="W40" s="42">
        <f t="shared" si="23"/>
        <v>0</v>
      </c>
      <c r="X40" s="42">
        <v>0</v>
      </c>
      <c r="Y40" s="43">
        <v>0</v>
      </c>
      <c r="Z40" s="44">
        <f t="shared" si="24"/>
        <v>0</v>
      </c>
      <c r="AA40" s="42">
        <f t="shared" si="25"/>
        <v>0</v>
      </c>
      <c r="AB40" s="42">
        <v>0</v>
      </c>
      <c r="AC40" s="43">
        <v>0</v>
      </c>
      <c r="AD40" s="42">
        <f t="shared" si="26"/>
        <v>0</v>
      </c>
      <c r="AE40" s="42">
        <v>0</v>
      </c>
      <c r="AF40" s="43">
        <v>0</v>
      </c>
      <c r="AG40" s="42">
        <f t="shared" si="27"/>
        <v>0</v>
      </c>
      <c r="AH40" s="42">
        <v>0</v>
      </c>
      <c r="AI40" s="43">
        <v>0</v>
      </c>
      <c r="AJ40" s="42">
        <f t="shared" si="28"/>
        <v>0</v>
      </c>
      <c r="AK40" s="42">
        <v>0</v>
      </c>
      <c r="AL40" s="43">
        <v>0</v>
      </c>
      <c r="AM40" s="42">
        <f t="shared" si="29"/>
        <v>0</v>
      </c>
      <c r="AN40" s="42">
        <v>0</v>
      </c>
      <c r="AO40" s="43">
        <v>0</v>
      </c>
    </row>
    <row r="41" spans="1:41" ht="19.5" customHeight="1">
      <c r="A41" s="41" t="s">
        <v>203</v>
      </c>
      <c r="B41" s="41" t="s">
        <v>85</v>
      </c>
      <c r="C41" s="41" t="s">
        <v>113</v>
      </c>
      <c r="D41" s="41" t="s">
        <v>204</v>
      </c>
      <c r="E41" s="42">
        <f t="shared" si="15"/>
        <v>1782.21</v>
      </c>
      <c r="F41" s="42">
        <f t="shared" si="16"/>
        <v>1782.21</v>
      </c>
      <c r="G41" s="42">
        <f t="shared" si="17"/>
        <v>1782.21</v>
      </c>
      <c r="H41" s="42">
        <v>1782.21</v>
      </c>
      <c r="I41" s="43">
        <v>0</v>
      </c>
      <c r="J41" s="42">
        <f t="shared" si="18"/>
        <v>0</v>
      </c>
      <c r="K41" s="42">
        <v>0</v>
      </c>
      <c r="L41" s="43">
        <v>0</v>
      </c>
      <c r="M41" s="42">
        <f t="shared" si="19"/>
        <v>0</v>
      </c>
      <c r="N41" s="42">
        <v>0</v>
      </c>
      <c r="O41" s="43">
        <v>0</v>
      </c>
      <c r="P41" s="44">
        <f t="shared" si="20"/>
        <v>0</v>
      </c>
      <c r="Q41" s="42">
        <f t="shared" si="21"/>
        <v>0</v>
      </c>
      <c r="R41" s="42">
        <v>0</v>
      </c>
      <c r="S41" s="43">
        <v>0</v>
      </c>
      <c r="T41" s="42">
        <f t="shared" si="22"/>
        <v>0</v>
      </c>
      <c r="U41" s="42">
        <v>0</v>
      </c>
      <c r="V41" s="42">
        <v>0</v>
      </c>
      <c r="W41" s="42">
        <f t="shared" si="23"/>
        <v>0</v>
      </c>
      <c r="X41" s="42">
        <v>0</v>
      </c>
      <c r="Y41" s="43">
        <v>0</v>
      </c>
      <c r="Z41" s="44">
        <f t="shared" si="24"/>
        <v>0</v>
      </c>
      <c r="AA41" s="42">
        <f t="shared" si="25"/>
        <v>0</v>
      </c>
      <c r="AB41" s="42">
        <v>0</v>
      </c>
      <c r="AC41" s="43">
        <v>0</v>
      </c>
      <c r="AD41" s="42">
        <f t="shared" si="26"/>
        <v>0</v>
      </c>
      <c r="AE41" s="42">
        <v>0</v>
      </c>
      <c r="AF41" s="43">
        <v>0</v>
      </c>
      <c r="AG41" s="42">
        <f t="shared" si="27"/>
        <v>0</v>
      </c>
      <c r="AH41" s="42">
        <v>0</v>
      </c>
      <c r="AI41" s="43">
        <v>0</v>
      </c>
      <c r="AJ41" s="42">
        <f t="shared" si="28"/>
        <v>0</v>
      </c>
      <c r="AK41" s="42">
        <v>0</v>
      </c>
      <c r="AL41" s="43">
        <v>0</v>
      </c>
      <c r="AM41" s="42">
        <f t="shared" si="29"/>
        <v>0</v>
      </c>
      <c r="AN41" s="42">
        <v>0</v>
      </c>
      <c r="AO41" s="43">
        <v>0</v>
      </c>
    </row>
    <row r="42" spans="1:41" ht="19.5" customHeight="1">
      <c r="A42" s="41" t="s">
        <v>203</v>
      </c>
      <c r="B42" s="41" t="s">
        <v>84</v>
      </c>
      <c r="C42" s="41" t="s">
        <v>113</v>
      </c>
      <c r="D42" s="41" t="s">
        <v>205</v>
      </c>
      <c r="E42" s="42">
        <f t="shared" si="15"/>
        <v>456.53</v>
      </c>
      <c r="F42" s="42">
        <f t="shared" si="16"/>
        <v>456.53</v>
      </c>
      <c r="G42" s="42">
        <f t="shared" si="17"/>
        <v>456.53</v>
      </c>
      <c r="H42" s="42">
        <v>456.53</v>
      </c>
      <c r="I42" s="43">
        <v>0</v>
      </c>
      <c r="J42" s="42">
        <f t="shared" si="18"/>
        <v>0</v>
      </c>
      <c r="K42" s="42">
        <v>0</v>
      </c>
      <c r="L42" s="43">
        <v>0</v>
      </c>
      <c r="M42" s="42">
        <f t="shared" si="19"/>
        <v>0</v>
      </c>
      <c r="N42" s="42">
        <v>0</v>
      </c>
      <c r="O42" s="43">
        <v>0</v>
      </c>
      <c r="P42" s="44">
        <f t="shared" si="20"/>
        <v>0</v>
      </c>
      <c r="Q42" s="42">
        <f t="shared" si="21"/>
        <v>0</v>
      </c>
      <c r="R42" s="42">
        <v>0</v>
      </c>
      <c r="S42" s="43">
        <v>0</v>
      </c>
      <c r="T42" s="42">
        <f t="shared" si="22"/>
        <v>0</v>
      </c>
      <c r="U42" s="42">
        <v>0</v>
      </c>
      <c r="V42" s="42">
        <v>0</v>
      </c>
      <c r="W42" s="42">
        <f t="shared" si="23"/>
        <v>0</v>
      </c>
      <c r="X42" s="42">
        <v>0</v>
      </c>
      <c r="Y42" s="43">
        <v>0</v>
      </c>
      <c r="Z42" s="44">
        <f t="shared" si="24"/>
        <v>0</v>
      </c>
      <c r="AA42" s="42">
        <f t="shared" si="25"/>
        <v>0</v>
      </c>
      <c r="AB42" s="42">
        <v>0</v>
      </c>
      <c r="AC42" s="43">
        <v>0</v>
      </c>
      <c r="AD42" s="42">
        <f t="shared" si="26"/>
        <v>0</v>
      </c>
      <c r="AE42" s="42">
        <v>0</v>
      </c>
      <c r="AF42" s="43">
        <v>0</v>
      </c>
      <c r="AG42" s="42">
        <f t="shared" si="27"/>
        <v>0</v>
      </c>
      <c r="AH42" s="42">
        <v>0</v>
      </c>
      <c r="AI42" s="43">
        <v>0</v>
      </c>
      <c r="AJ42" s="42">
        <f t="shared" si="28"/>
        <v>0</v>
      </c>
      <c r="AK42" s="42">
        <v>0</v>
      </c>
      <c r="AL42" s="43">
        <v>0</v>
      </c>
      <c r="AM42" s="42">
        <f t="shared" si="29"/>
        <v>0</v>
      </c>
      <c r="AN42" s="42">
        <v>0</v>
      </c>
      <c r="AO42" s="43">
        <v>0</v>
      </c>
    </row>
    <row r="43" spans="1:41" ht="19.5" customHeight="1">
      <c r="A43" s="41" t="s">
        <v>203</v>
      </c>
      <c r="B43" s="41" t="s">
        <v>94</v>
      </c>
      <c r="C43" s="41" t="s">
        <v>113</v>
      </c>
      <c r="D43" s="41" t="s">
        <v>206</v>
      </c>
      <c r="E43" s="42">
        <f t="shared" si="15"/>
        <v>229.74</v>
      </c>
      <c r="F43" s="42">
        <f t="shared" si="16"/>
        <v>229.74</v>
      </c>
      <c r="G43" s="42">
        <f t="shared" si="17"/>
        <v>229.74</v>
      </c>
      <c r="H43" s="42">
        <v>229.74</v>
      </c>
      <c r="I43" s="43">
        <v>0</v>
      </c>
      <c r="J43" s="42">
        <f t="shared" si="18"/>
        <v>0</v>
      </c>
      <c r="K43" s="42">
        <v>0</v>
      </c>
      <c r="L43" s="43">
        <v>0</v>
      </c>
      <c r="M43" s="42">
        <f t="shared" si="19"/>
        <v>0</v>
      </c>
      <c r="N43" s="42">
        <v>0</v>
      </c>
      <c r="O43" s="43">
        <v>0</v>
      </c>
      <c r="P43" s="44">
        <f t="shared" si="20"/>
        <v>0</v>
      </c>
      <c r="Q43" s="42">
        <f t="shared" si="21"/>
        <v>0</v>
      </c>
      <c r="R43" s="42">
        <v>0</v>
      </c>
      <c r="S43" s="43">
        <v>0</v>
      </c>
      <c r="T43" s="42">
        <f t="shared" si="22"/>
        <v>0</v>
      </c>
      <c r="U43" s="42">
        <v>0</v>
      </c>
      <c r="V43" s="42">
        <v>0</v>
      </c>
      <c r="W43" s="42">
        <f t="shared" si="23"/>
        <v>0</v>
      </c>
      <c r="X43" s="42">
        <v>0</v>
      </c>
      <c r="Y43" s="43">
        <v>0</v>
      </c>
      <c r="Z43" s="44">
        <f t="shared" si="24"/>
        <v>0</v>
      </c>
      <c r="AA43" s="42">
        <f t="shared" si="25"/>
        <v>0</v>
      </c>
      <c r="AB43" s="42">
        <v>0</v>
      </c>
      <c r="AC43" s="43">
        <v>0</v>
      </c>
      <c r="AD43" s="42">
        <f t="shared" si="26"/>
        <v>0</v>
      </c>
      <c r="AE43" s="42">
        <v>0</v>
      </c>
      <c r="AF43" s="43">
        <v>0</v>
      </c>
      <c r="AG43" s="42">
        <f t="shared" si="27"/>
        <v>0</v>
      </c>
      <c r="AH43" s="42">
        <v>0</v>
      </c>
      <c r="AI43" s="43">
        <v>0</v>
      </c>
      <c r="AJ43" s="42">
        <f t="shared" si="28"/>
        <v>0</v>
      </c>
      <c r="AK43" s="42">
        <v>0</v>
      </c>
      <c r="AL43" s="43">
        <v>0</v>
      </c>
      <c r="AM43" s="42">
        <f t="shared" si="29"/>
        <v>0</v>
      </c>
      <c r="AN43" s="42">
        <v>0</v>
      </c>
      <c r="AO43" s="43">
        <v>0</v>
      </c>
    </row>
    <row r="44" spans="1:41" ht="19.5" customHeight="1">
      <c r="A44" s="41" t="s">
        <v>203</v>
      </c>
      <c r="B44" s="41" t="s">
        <v>91</v>
      </c>
      <c r="C44" s="41" t="s">
        <v>113</v>
      </c>
      <c r="D44" s="41" t="s">
        <v>207</v>
      </c>
      <c r="E44" s="42">
        <f t="shared" si="15"/>
        <v>159.69</v>
      </c>
      <c r="F44" s="42">
        <f t="shared" si="16"/>
        <v>159.69</v>
      </c>
      <c r="G44" s="42">
        <f t="shared" si="17"/>
        <v>159.69</v>
      </c>
      <c r="H44" s="42">
        <v>159.69</v>
      </c>
      <c r="I44" s="43">
        <v>0</v>
      </c>
      <c r="J44" s="42">
        <f t="shared" si="18"/>
        <v>0</v>
      </c>
      <c r="K44" s="42">
        <v>0</v>
      </c>
      <c r="L44" s="43">
        <v>0</v>
      </c>
      <c r="M44" s="42">
        <f t="shared" si="19"/>
        <v>0</v>
      </c>
      <c r="N44" s="42">
        <v>0</v>
      </c>
      <c r="O44" s="43">
        <v>0</v>
      </c>
      <c r="P44" s="44">
        <f t="shared" si="20"/>
        <v>0</v>
      </c>
      <c r="Q44" s="42">
        <f t="shared" si="21"/>
        <v>0</v>
      </c>
      <c r="R44" s="42">
        <v>0</v>
      </c>
      <c r="S44" s="43">
        <v>0</v>
      </c>
      <c r="T44" s="42">
        <f t="shared" si="22"/>
        <v>0</v>
      </c>
      <c r="U44" s="42">
        <v>0</v>
      </c>
      <c r="V44" s="42">
        <v>0</v>
      </c>
      <c r="W44" s="42">
        <f t="shared" si="23"/>
        <v>0</v>
      </c>
      <c r="X44" s="42">
        <v>0</v>
      </c>
      <c r="Y44" s="43">
        <v>0</v>
      </c>
      <c r="Z44" s="44">
        <f t="shared" si="24"/>
        <v>0</v>
      </c>
      <c r="AA44" s="42">
        <f t="shared" si="25"/>
        <v>0</v>
      </c>
      <c r="AB44" s="42">
        <v>0</v>
      </c>
      <c r="AC44" s="43">
        <v>0</v>
      </c>
      <c r="AD44" s="42">
        <f t="shared" si="26"/>
        <v>0</v>
      </c>
      <c r="AE44" s="42">
        <v>0</v>
      </c>
      <c r="AF44" s="43">
        <v>0</v>
      </c>
      <c r="AG44" s="42">
        <f t="shared" si="27"/>
        <v>0</v>
      </c>
      <c r="AH44" s="42">
        <v>0</v>
      </c>
      <c r="AI44" s="43">
        <v>0</v>
      </c>
      <c r="AJ44" s="42">
        <f t="shared" si="28"/>
        <v>0</v>
      </c>
      <c r="AK44" s="42">
        <v>0</v>
      </c>
      <c r="AL44" s="43">
        <v>0</v>
      </c>
      <c r="AM44" s="42">
        <f t="shared" si="29"/>
        <v>0</v>
      </c>
      <c r="AN44" s="42">
        <v>0</v>
      </c>
      <c r="AO44" s="43">
        <v>0</v>
      </c>
    </row>
    <row r="45" spans="1:41" ht="19.5" customHeight="1">
      <c r="A45" s="41" t="s">
        <v>38</v>
      </c>
      <c r="B45" s="41" t="s">
        <v>38</v>
      </c>
      <c r="C45" s="41" t="s">
        <v>38</v>
      </c>
      <c r="D45" s="41" t="s">
        <v>208</v>
      </c>
      <c r="E45" s="42">
        <f t="shared" si="15"/>
        <v>611.11</v>
      </c>
      <c r="F45" s="42">
        <f t="shared" si="16"/>
        <v>611.11</v>
      </c>
      <c r="G45" s="42">
        <f t="shared" si="17"/>
        <v>611.11</v>
      </c>
      <c r="H45" s="42">
        <v>611.11</v>
      </c>
      <c r="I45" s="43">
        <v>0</v>
      </c>
      <c r="J45" s="42">
        <f t="shared" si="18"/>
        <v>0</v>
      </c>
      <c r="K45" s="42">
        <v>0</v>
      </c>
      <c r="L45" s="43">
        <v>0</v>
      </c>
      <c r="M45" s="42">
        <f t="shared" si="19"/>
        <v>0</v>
      </c>
      <c r="N45" s="42">
        <v>0</v>
      </c>
      <c r="O45" s="43">
        <v>0</v>
      </c>
      <c r="P45" s="44">
        <f t="shared" si="20"/>
        <v>0</v>
      </c>
      <c r="Q45" s="42">
        <f t="shared" si="21"/>
        <v>0</v>
      </c>
      <c r="R45" s="42">
        <v>0</v>
      </c>
      <c r="S45" s="43">
        <v>0</v>
      </c>
      <c r="T45" s="42">
        <f t="shared" si="22"/>
        <v>0</v>
      </c>
      <c r="U45" s="42">
        <v>0</v>
      </c>
      <c r="V45" s="42">
        <v>0</v>
      </c>
      <c r="W45" s="42">
        <f t="shared" si="23"/>
        <v>0</v>
      </c>
      <c r="X45" s="42">
        <v>0</v>
      </c>
      <c r="Y45" s="43">
        <v>0</v>
      </c>
      <c r="Z45" s="44">
        <f t="shared" si="24"/>
        <v>0</v>
      </c>
      <c r="AA45" s="42">
        <f t="shared" si="25"/>
        <v>0</v>
      </c>
      <c r="AB45" s="42">
        <v>0</v>
      </c>
      <c r="AC45" s="43">
        <v>0</v>
      </c>
      <c r="AD45" s="42">
        <f t="shared" si="26"/>
        <v>0</v>
      </c>
      <c r="AE45" s="42">
        <v>0</v>
      </c>
      <c r="AF45" s="43">
        <v>0</v>
      </c>
      <c r="AG45" s="42">
        <f t="shared" si="27"/>
        <v>0</v>
      </c>
      <c r="AH45" s="42">
        <v>0</v>
      </c>
      <c r="AI45" s="43">
        <v>0</v>
      </c>
      <c r="AJ45" s="42">
        <f t="shared" si="28"/>
        <v>0</v>
      </c>
      <c r="AK45" s="42">
        <v>0</v>
      </c>
      <c r="AL45" s="43">
        <v>0</v>
      </c>
      <c r="AM45" s="42">
        <f t="shared" si="29"/>
        <v>0</v>
      </c>
      <c r="AN45" s="42">
        <v>0</v>
      </c>
      <c r="AO45" s="43">
        <v>0</v>
      </c>
    </row>
    <row r="46" spans="1:41" ht="19.5" customHeight="1">
      <c r="A46" s="41" t="s">
        <v>209</v>
      </c>
      <c r="B46" s="41" t="s">
        <v>85</v>
      </c>
      <c r="C46" s="41" t="s">
        <v>113</v>
      </c>
      <c r="D46" s="41" t="s">
        <v>210</v>
      </c>
      <c r="E46" s="42">
        <f t="shared" si="15"/>
        <v>421.27</v>
      </c>
      <c r="F46" s="42">
        <f t="shared" si="16"/>
        <v>421.27</v>
      </c>
      <c r="G46" s="42">
        <f t="shared" si="17"/>
        <v>421.27</v>
      </c>
      <c r="H46" s="42">
        <v>421.27</v>
      </c>
      <c r="I46" s="43">
        <v>0</v>
      </c>
      <c r="J46" s="42">
        <f t="shared" si="18"/>
        <v>0</v>
      </c>
      <c r="K46" s="42">
        <v>0</v>
      </c>
      <c r="L46" s="43">
        <v>0</v>
      </c>
      <c r="M46" s="42">
        <f t="shared" si="19"/>
        <v>0</v>
      </c>
      <c r="N46" s="42">
        <v>0</v>
      </c>
      <c r="O46" s="43">
        <v>0</v>
      </c>
      <c r="P46" s="44">
        <f t="shared" si="20"/>
        <v>0</v>
      </c>
      <c r="Q46" s="42">
        <f t="shared" si="21"/>
        <v>0</v>
      </c>
      <c r="R46" s="42">
        <v>0</v>
      </c>
      <c r="S46" s="43">
        <v>0</v>
      </c>
      <c r="T46" s="42">
        <f t="shared" si="22"/>
        <v>0</v>
      </c>
      <c r="U46" s="42">
        <v>0</v>
      </c>
      <c r="V46" s="42">
        <v>0</v>
      </c>
      <c r="W46" s="42">
        <f t="shared" si="23"/>
        <v>0</v>
      </c>
      <c r="X46" s="42">
        <v>0</v>
      </c>
      <c r="Y46" s="43">
        <v>0</v>
      </c>
      <c r="Z46" s="44">
        <f t="shared" si="24"/>
        <v>0</v>
      </c>
      <c r="AA46" s="42">
        <f t="shared" si="25"/>
        <v>0</v>
      </c>
      <c r="AB46" s="42">
        <v>0</v>
      </c>
      <c r="AC46" s="43">
        <v>0</v>
      </c>
      <c r="AD46" s="42">
        <f t="shared" si="26"/>
        <v>0</v>
      </c>
      <c r="AE46" s="42">
        <v>0</v>
      </c>
      <c r="AF46" s="43">
        <v>0</v>
      </c>
      <c r="AG46" s="42">
        <f t="shared" si="27"/>
        <v>0</v>
      </c>
      <c r="AH46" s="42">
        <v>0</v>
      </c>
      <c r="AI46" s="43">
        <v>0</v>
      </c>
      <c r="AJ46" s="42">
        <f t="shared" si="28"/>
        <v>0</v>
      </c>
      <c r="AK46" s="42">
        <v>0</v>
      </c>
      <c r="AL46" s="43">
        <v>0</v>
      </c>
      <c r="AM46" s="42">
        <f t="shared" si="29"/>
        <v>0</v>
      </c>
      <c r="AN46" s="42">
        <v>0</v>
      </c>
      <c r="AO46" s="43">
        <v>0</v>
      </c>
    </row>
    <row r="47" spans="1:41" ht="19.5" customHeight="1">
      <c r="A47" s="41" t="s">
        <v>209</v>
      </c>
      <c r="B47" s="41" t="s">
        <v>84</v>
      </c>
      <c r="C47" s="41" t="s">
        <v>113</v>
      </c>
      <c r="D47" s="41" t="s">
        <v>211</v>
      </c>
      <c r="E47" s="42">
        <f t="shared" si="15"/>
        <v>0.95</v>
      </c>
      <c r="F47" s="42">
        <f t="shared" si="16"/>
        <v>0.95</v>
      </c>
      <c r="G47" s="42">
        <f t="shared" si="17"/>
        <v>0.95</v>
      </c>
      <c r="H47" s="42">
        <v>0.95</v>
      </c>
      <c r="I47" s="43">
        <v>0</v>
      </c>
      <c r="J47" s="42">
        <f t="shared" si="18"/>
        <v>0</v>
      </c>
      <c r="K47" s="42">
        <v>0</v>
      </c>
      <c r="L47" s="43">
        <v>0</v>
      </c>
      <c r="M47" s="42">
        <f t="shared" si="19"/>
        <v>0</v>
      </c>
      <c r="N47" s="42">
        <v>0</v>
      </c>
      <c r="O47" s="43">
        <v>0</v>
      </c>
      <c r="P47" s="44">
        <f t="shared" si="20"/>
        <v>0</v>
      </c>
      <c r="Q47" s="42">
        <f t="shared" si="21"/>
        <v>0</v>
      </c>
      <c r="R47" s="42">
        <v>0</v>
      </c>
      <c r="S47" s="43">
        <v>0</v>
      </c>
      <c r="T47" s="42">
        <f t="shared" si="22"/>
        <v>0</v>
      </c>
      <c r="U47" s="42">
        <v>0</v>
      </c>
      <c r="V47" s="42">
        <v>0</v>
      </c>
      <c r="W47" s="42">
        <f t="shared" si="23"/>
        <v>0</v>
      </c>
      <c r="X47" s="42">
        <v>0</v>
      </c>
      <c r="Y47" s="43">
        <v>0</v>
      </c>
      <c r="Z47" s="44">
        <f t="shared" si="24"/>
        <v>0</v>
      </c>
      <c r="AA47" s="42">
        <f t="shared" si="25"/>
        <v>0</v>
      </c>
      <c r="AB47" s="42">
        <v>0</v>
      </c>
      <c r="AC47" s="43">
        <v>0</v>
      </c>
      <c r="AD47" s="42">
        <f t="shared" si="26"/>
        <v>0</v>
      </c>
      <c r="AE47" s="42">
        <v>0</v>
      </c>
      <c r="AF47" s="43">
        <v>0</v>
      </c>
      <c r="AG47" s="42">
        <f t="shared" si="27"/>
        <v>0</v>
      </c>
      <c r="AH47" s="42">
        <v>0</v>
      </c>
      <c r="AI47" s="43">
        <v>0</v>
      </c>
      <c r="AJ47" s="42">
        <f t="shared" si="28"/>
        <v>0</v>
      </c>
      <c r="AK47" s="42">
        <v>0</v>
      </c>
      <c r="AL47" s="43">
        <v>0</v>
      </c>
      <c r="AM47" s="42">
        <f t="shared" si="29"/>
        <v>0</v>
      </c>
      <c r="AN47" s="42">
        <v>0</v>
      </c>
      <c r="AO47" s="43">
        <v>0</v>
      </c>
    </row>
    <row r="48" spans="1:41" ht="19.5" customHeight="1">
      <c r="A48" s="41" t="s">
        <v>209</v>
      </c>
      <c r="B48" s="41" t="s">
        <v>94</v>
      </c>
      <c r="C48" s="41" t="s">
        <v>113</v>
      </c>
      <c r="D48" s="41" t="s">
        <v>212</v>
      </c>
      <c r="E48" s="42">
        <f t="shared" si="15"/>
        <v>3</v>
      </c>
      <c r="F48" s="42">
        <f t="shared" si="16"/>
        <v>3</v>
      </c>
      <c r="G48" s="42">
        <f t="shared" si="17"/>
        <v>3</v>
      </c>
      <c r="H48" s="42">
        <v>3</v>
      </c>
      <c r="I48" s="43">
        <v>0</v>
      </c>
      <c r="J48" s="42">
        <f t="shared" si="18"/>
        <v>0</v>
      </c>
      <c r="K48" s="42">
        <v>0</v>
      </c>
      <c r="L48" s="43">
        <v>0</v>
      </c>
      <c r="M48" s="42">
        <f t="shared" si="19"/>
        <v>0</v>
      </c>
      <c r="N48" s="42">
        <v>0</v>
      </c>
      <c r="O48" s="43">
        <v>0</v>
      </c>
      <c r="P48" s="44">
        <f t="shared" si="20"/>
        <v>0</v>
      </c>
      <c r="Q48" s="42">
        <f t="shared" si="21"/>
        <v>0</v>
      </c>
      <c r="R48" s="42">
        <v>0</v>
      </c>
      <c r="S48" s="43">
        <v>0</v>
      </c>
      <c r="T48" s="42">
        <f t="shared" si="22"/>
        <v>0</v>
      </c>
      <c r="U48" s="42">
        <v>0</v>
      </c>
      <c r="V48" s="42">
        <v>0</v>
      </c>
      <c r="W48" s="42">
        <f t="shared" si="23"/>
        <v>0</v>
      </c>
      <c r="X48" s="42">
        <v>0</v>
      </c>
      <c r="Y48" s="43">
        <v>0</v>
      </c>
      <c r="Z48" s="44">
        <f t="shared" si="24"/>
        <v>0</v>
      </c>
      <c r="AA48" s="42">
        <f t="shared" si="25"/>
        <v>0</v>
      </c>
      <c r="AB48" s="42">
        <v>0</v>
      </c>
      <c r="AC48" s="43">
        <v>0</v>
      </c>
      <c r="AD48" s="42">
        <f t="shared" si="26"/>
        <v>0</v>
      </c>
      <c r="AE48" s="42">
        <v>0</v>
      </c>
      <c r="AF48" s="43">
        <v>0</v>
      </c>
      <c r="AG48" s="42">
        <f t="shared" si="27"/>
        <v>0</v>
      </c>
      <c r="AH48" s="42">
        <v>0</v>
      </c>
      <c r="AI48" s="43">
        <v>0</v>
      </c>
      <c r="AJ48" s="42">
        <f t="shared" si="28"/>
        <v>0</v>
      </c>
      <c r="AK48" s="42">
        <v>0</v>
      </c>
      <c r="AL48" s="43">
        <v>0</v>
      </c>
      <c r="AM48" s="42">
        <f t="shared" si="29"/>
        <v>0</v>
      </c>
      <c r="AN48" s="42">
        <v>0</v>
      </c>
      <c r="AO48" s="43">
        <v>0</v>
      </c>
    </row>
    <row r="49" spans="1:41" ht="19.5" customHeight="1">
      <c r="A49" s="41" t="s">
        <v>209</v>
      </c>
      <c r="B49" s="41" t="s">
        <v>97</v>
      </c>
      <c r="C49" s="41" t="s">
        <v>113</v>
      </c>
      <c r="D49" s="41" t="s">
        <v>214</v>
      </c>
      <c r="E49" s="42">
        <f t="shared" si="15"/>
        <v>71.01</v>
      </c>
      <c r="F49" s="42">
        <f t="shared" si="16"/>
        <v>71.01</v>
      </c>
      <c r="G49" s="42">
        <f t="shared" si="17"/>
        <v>71.01</v>
      </c>
      <c r="H49" s="42">
        <v>71.01</v>
      </c>
      <c r="I49" s="43">
        <v>0</v>
      </c>
      <c r="J49" s="42">
        <f t="shared" si="18"/>
        <v>0</v>
      </c>
      <c r="K49" s="42">
        <v>0</v>
      </c>
      <c r="L49" s="43">
        <v>0</v>
      </c>
      <c r="M49" s="42">
        <f t="shared" si="19"/>
        <v>0</v>
      </c>
      <c r="N49" s="42">
        <v>0</v>
      </c>
      <c r="O49" s="43">
        <v>0</v>
      </c>
      <c r="P49" s="44">
        <f t="shared" si="20"/>
        <v>0</v>
      </c>
      <c r="Q49" s="42">
        <f t="shared" si="21"/>
        <v>0</v>
      </c>
      <c r="R49" s="42">
        <v>0</v>
      </c>
      <c r="S49" s="43">
        <v>0</v>
      </c>
      <c r="T49" s="42">
        <f t="shared" si="22"/>
        <v>0</v>
      </c>
      <c r="U49" s="42">
        <v>0</v>
      </c>
      <c r="V49" s="42">
        <v>0</v>
      </c>
      <c r="W49" s="42">
        <f t="shared" si="23"/>
        <v>0</v>
      </c>
      <c r="X49" s="42">
        <v>0</v>
      </c>
      <c r="Y49" s="43">
        <v>0</v>
      </c>
      <c r="Z49" s="44">
        <f t="shared" si="24"/>
        <v>0</v>
      </c>
      <c r="AA49" s="42">
        <f t="shared" si="25"/>
        <v>0</v>
      </c>
      <c r="AB49" s="42">
        <v>0</v>
      </c>
      <c r="AC49" s="43">
        <v>0</v>
      </c>
      <c r="AD49" s="42">
        <f t="shared" si="26"/>
        <v>0</v>
      </c>
      <c r="AE49" s="42">
        <v>0</v>
      </c>
      <c r="AF49" s="43">
        <v>0</v>
      </c>
      <c r="AG49" s="42">
        <f t="shared" si="27"/>
        <v>0</v>
      </c>
      <c r="AH49" s="42">
        <v>0</v>
      </c>
      <c r="AI49" s="43">
        <v>0</v>
      </c>
      <c r="AJ49" s="42">
        <f t="shared" si="28"/>
        <v>0</v>
      </c>
      <c r="AK49" s="42">
        <v>0</v>
      </c>
      <c r="AL49" s="43">
        <v>0</v>
      </c>
      <c r="AM49" s="42">
        <f t="shared" si="29"/>
        <v>0</v>
      </c>
      <c r="AN49" s="42">
        <v>0</v>
      </c>
      <c r="AO49" s="43">
        <v>0</v>
      </c>
    </row>
    <row r="50" spans="1:41" ht="19.5" customHeight="1">
      <c r="A50" s="41" t="s">
        <v>209</v>
      </c>
      <c r="B50" s="41" t="s">
        <v>103</v>
      </c>
      <c r="C50" s="41" t="s">
        <v>113</v>
      </c>
      <c r="D50" s="41" t="s">
        <v>219</v>
      </c>
      <c r="E50" s="42">
        <f t="shared" si="15"/>
        <v>73.56</v>
      </c>
      <c r="F50" s="42">
        <f t="shared" si="16"/>
        <v>73.56</v>
      </c>
      <c r="G50" s="42">
        <f t="shared" si="17"/>
        <v>73.56</v>
      </c>
      <c r="H50" s="42">
        <v>73.56</v>
      </c>
      <c r="I50" s="43">
        <v>0</v>
      </c>
      <c r="J50" s="42">
        <f t="shared" si="18"/>
        <v>0</v>
      </c>
      <c r="K50" s="42">
        <v>0</v>
      </c>
      <c r="L50" s="43">
        <v>0</v>
      </c>
      <c r="M50" s="42">
        <f t="shared" si="19"/>
        <v>0</v>
      </c>
      <c r="N50" s="42">
        <v>0</v>
      </c>
      <c r="O50" s="43">
        <v>0</v>
      </c>
      <c r="P50" s="44">
        <f t="shared" si="20"/>
        <v>0</v>
      </c>
      <c r="Q50" s="42">
        <f t="shared" si="21"/>
        <v>0</v>
      </c>
      <c r="R50" s="42">
        <v>0</v>
      </c>
      <c r="S50" s="43">
        <v>0</v>
      </c>
      <c r="T50" s="42">
        <f t="shared" si="22"/>
        <v>0</v>
      </c>
      <c r="U50" s="42">
        <v>0</v>
      </c>
      <c r="V50" s="42">
        <v>0</v>
      </c>
      <c r="W50" s="42">
        <f t="shared" si="23"/>
        <v>0</v>
      </c>
      <c r="X50" s="42">
        <v>0</v>
      </c>
      <c r="Y50" s="43">
        <v>0</v>
      </c>
      <c r="Z50" s="44">
        <f t="shared" si="24"/>
        <v>0</v>
      </c>
      <c r="AA50" s="42">
        <f t="shared" si="25"/>
        <v>0</v>
      </c>
      <c r="AB50" s="42">
        <v>0</v>
      </c>
      <c r="AC50" s="43">
        <v>0</v>
      </c>
      <c r="AD50" s="42">
        <f t="shared" si="26"/>
        <v>0</v>
      </c>
      <c r="AE50" s="42">
        <v>0</v>
      </c>
      <c r="AF50" s="43">
        <v>0</v>
      </c>
      <c r="AG50" s="42">
        <f t="shared" si="27"/>
        <v>0</v>
      </c>
      <c r="AH50" s="42">
        <v>0</v>
      </c>
      <c r="AI50" s="43">
        <v>0</v>
      </c>
      <c r="AJ50" s="42">
        <f t="shared" si="28"/>
        <v>0</v>
      </c>
      <c r="AK50" s="42">
        <v>0</v>
      </c>
      <c r="AL50" s="43">
        <v>0</v>
      </c>
      <c r="AM50" s="42">
        <f t="shared" si="29"/>
        <v>0</v>
      </c>
      <c r="AN50" s="42">
        <v>0</v>
      </c>
      <c r="AO50" s="43">
        <v>0</v>
      </c>
    </row>
    <row r="51" spans="1:41" ht="19.5" customHeight="1">
      <c r="A51" s="41" t="s">
        <v>209</v>
      </c>
      <c r="B51" s="41" t="s">
        <v>91</v>
      </c>
      <c r="C51" s="41" t="s">
        <v>113</v>
      </c>
      <c r="D51" s="41" t="s">
        <v>220</v>
      </c>
      <c r="E51" s="42">
        <f t="shared" si="15"/>
        <v>41.32</v>
      </c>
      <c r="F51" s="42">
        <f t="shared" si="16"/>
        <v>41.32</v>
      </c>
      <c r="G51" s="42">
        <f t="shared" si="17"/>
        <v>41.32</v>
      </c>
      <c r="H51" s="42">
        <v>41.32</v>
      </c>
      <c r="I51" s="43">
        <v>0</v>
      </c>
      <c r="J51" s="42">
        <f t="shared" si="18"/>
        <v>0</v>
      </c>
      <c r="K51" s="42">
        <v>0</v>
      </c>
      <c r="L51" s="43">
        <v>0</v>
      </c>
      <c r="M51" s="42">
        <f t="shared" si="19"/>
        <v>0</v>
      </c>
      <c r="N51" s="42">
        <v>0</v>
      </c>
      <c r="O51" s="43">
        <v>0</v>
      </c>
      <c r="P51" s="44">
        <f t="shared" si="20"/>
        <v>0</v>
      </c>
      <c r="Q51" s="42">
        <f t="shared" si="21"/>
        <v>0</v>
      </c>
      <c r="R51" s="42">
        <v>0</v>
      </c>
      <c r="S51" s="43">
        <v>0</v>
      </c>
      <c r="T51" s="42">
        <f t="shared" si="22"/>
        <v>0</v>
      </c>
      <c r="U51" s="42">
        <v>0</v>
      </c>
      <c r="V51" s="42">
        <v>0</v>
      </c>
      <c r="W51" s="42">
        <f t="shared" si="23"/>
        <v>0</v>
      </c>
      <c r="X51" s="42">
        <v>0</v>
      </c>
      <c r="Y51" s="43">
        <v>0</v>
      </c>
      <c r="Z51" s="44">
        <f t="shared" si="24"/>
        <v>0</v>
      </c>
      <c r="AA51" s="42">
        <f t="shared" si="25"/>
        <v>0</v>
      </c>
      <c r="AB51" s="42">
        <v>0</v>
      </c>
      <c r="AC51" s="43">
        <v>0</v>
      </c>
      <c r="AD51" s="42">
        <f t="shared" si="26"/>
        <v>0</v>
      </c>
      <c r="AE51" s="42">
        <v>0</v>
      </c>
      <c r="AF51" s="43">
        <v>0</v>
      </c>
      <c r="AG51" s="42">
        <f t="shared" si="27"/>
        <v>0</v>
      </c>
      <c r="AH51" s="42">
        <v>0</v>
      </c>
      <c r="AI51" s="43">
        <v>0</v>
      </c>
      <c r="AJ51" s="42">
        <f t="shared" si="28"/>
        <v>0</v>
      </c>
      <c r="AK51" s="42">
        <v>0</v>
      </c>
      <c r="AL51" s="43">
        <v>0</v>
      </c>
      <c r="AM51" s="42">
        <f t="shared" si="29"/>
        <v>0</v>
      </c>
      <c r="AN51" s="42">
        <v>0</v>
      </c>
      <c r="AO51" s="43">
        <v>0</v>
      </c>
    </row>
    <row r="52" spans="1:41" ht="19.5" customHeight="1">
      <c r="A52" s="41" t="s">
        <v>38</v>
      </c>
      <c r="B52" s="41" t="s">
        <v>38</v>
      </c>
      <c r="C52" s="41" t="s">
        <v>38</v>
      </c>
      <c r="D52" s="41" t="s">
        <v>229</v>
      </c>
      <c r="E52" s="42">
        <f t="shared" si="15"/>
        <v>0.27</v>
      </c>
      <c r="F52" s="42">
        <f t="shared" si="16"/>
        <v>0.27</v>
      </c>
      <c r="G52" s="42">
        <f t="shared" si="17"/>
        <v>0.27</v>
      </c>
      <c r="H52" s="42">
        <v>0.27</v>
      </c>
      <c r="I52" s="43">
        <v>0</v>
      </c>
      <c r="J52" s="42">
        <f t="shared" si="18"/>
        <v>0</v>
      </c>
      <c r="K52" s="42">
        <v>0</v>
      </c>
      <c r="L52" s="43">
        <v>0</v>
      </c>
      <c r="M52" s="42">
        <f t="shared" si="19"/>
        <v>0</v>
      </c>
      <c r="N52" s="42">
        <v>0</v>
      </c>
      <c r="O52" s="43">
        <v>0</v>
      </c>
      <c r="P52" s="44">
        <f t="shared" si="20"/>
        <v>0</v>
      </c>
      <c r="Q52" s="42">
        <f t="shared" si="21"/>
        <v>0</v>
      </c>
      <c r="R52" s="42">
        <v>0</v>
      </c>
      <c r="S52" s="43">
        <v>0</v>
      </c>
      <c r="T52" s="42">
        <f t="shared" si="22"/>
        <v>0</v>
      </c>
      <c r="U52" s="42">
        <v>0</v>
      </c>
      <c r="V52" s="42">
        <v>0</v>
      </c>
      <c r="W52" s="42">
        <f t="shared" si="23"/>
        <v>0</v>
      </c>
      <c r="X52" s="42">
        <v>0</v>
      </c>
      <c r="Y52" s="43">
        <v>0</v>
      </c>
      <c r="Z52" s="44">
        <f t="shared" si="24"/>
        <v>0</v>
      </c>
      <c r="AA52" s="42">
        <f t="shared" si="25"/>
        <v>0</v>
      </c>
      <c r="AB52" s="42">
        <v>0</v>
      </c>
      <c r="AC52" s="43">
        <v>0</v>
      </c>
      <c r="AD52" s="42">
        <f t="shared" si="26"/>
        <v>0</v>
      </c>
      <c r="AE52" s="42">
        <v>0</v>
      </c>
      <c r="AF52" s="43">
        <v>0</v>
      </c>
      <c r="AG52" s="42">
        <f t="shared" si="27"/>
        <v>0</v>
      </c>
      <c r="AH52" s="42">
        <v>0</v>
      </c>
      <c r="AI52" s="43">
        <v>0</v>
      </c>
      <c r="AJ52" s="42">
        <f t="shared" si="28"/>
        <v>0</v>
      </c>
      <c r="AK52" s="42">
        <v>0</v>
      </c>
      <c r="AL52" s="43">
        <v>0</v>
      </c>
      <c r="AM52" s="42">
        <f t="shared" si="29"/>
        <v>0</v>
      </c>
      <c r="AN52" s="42">
        <v>0</v>
      </c>
      <c r="AO52" s="43">
        <v>0</v>
      </c>
    </row>
    <row r="53" spans="1:41" ht="19.5" customHeight="1">
      <c r="A53" s="41" t="s">
        <v>230</v>
      </c>
      <c r="B53" s="41" t="s">
        <v>85</v>
      </c>
      <c r="C53" s="41" t="s">
        <v>113</v>
      </c>
      <c r="D53" s="41" t="s">
        <v>231</v>
      </c>
      <c r="E53" s="42">
        <f t="shared" si="15"/>
        <v>0.27</v>
      </c>
      <c r="F53" s="42">
        <f t="shared" si="16"/>
        <v>0.27</v>
      </c>
      <c r="G53" s="42">
        <f t="shared" si="17"/>
        <v>0.27</v>
      </c>
      <c r="H53" s="42">
        <v>0.27</v>
      </c>
      <c r="I53" s="43">
        <v>0</v>
      </c>
      <c r="J53" s="42">
        <f t="shared" si="18"/>
        <v>0</v>
      </c>
      <c r="K53" s="42">
        <v>0</v>
      </c>
      <c r="L53" s="43">
        <v>0</v>
      </c>
      <c r="M53" s="42">
        <f t="shared" si="19"/>
        <v>0</v>
      </c>
      <c r="N53" s="42">
        <v>0</v>
      </c>
      <c r="O53" s="43">
        <v>0</v>
      </c>
      <c r="P53" s="44">
        <f t="shared" si="20"/>
        <v>0</v>
      </c>
      <c r="Q53" s="42">
        <f t="shared" si="21"/>
        <v>0</v>
      </c>
      <c r="R53" s="42">
        <v>0</v>
      </c>
      <c r="S53" s="43">
        <v>0</v>
      </c>
      <c r="T53" s="42">
        <f t="shared" si="22"/>
        <v>0</v>
      </c>
      <c r="U53" s="42">
        <v>0</v>
      </c>
      <c r="V53" s="42">
        <v>0</v>
      </c>
      <c r="W53" s="42">
        <f t="shared" si="23"/>
        <v>0</v>
      </c>
      <c r="X53" s="42">
        <v>0</v>
      </c>
      <c r="Y53" s="43">
        <v>0</v>
      </c>
      <c r="Z53" s="44">
        <f t="shared" si="24"/>
        <v>0</v>
      </c>
      <c r="AA53" s="42">
        <f t="shared" si="25"/>
        <v>0</v>
      </c>
      <c r="AB53" s="42">
        <v>0</v>
      </c>
      <c r="AC53" s="43">
        <v>0</v>
      </c>
      <c r="AD53" s="42">
        <f t="shared" si="26"/>
        <v>0</v>
      </c>
      <c r="AE53" s="42">
        <v>0</v>
      </c>
      <c r="AF53" s="43">
        <v>0</v>
      </c>
      <c r="AG53" s="42">
        <f t="shared" si="27"/>
        <v>0</v>
      </c>
      <c r="AH53" s="42">
        <v>0</v>
      </c>
      <c r="AI53" s="43">
        <v>0</v>
      </c>
      <c r="AJ53" s="42">
        <f t="shared" si="28"/>
        <v>0</v>
      </c>
      <c r="AK53" s="42">
        <v>0</v>
      </c>
      <c r="AL53" s="43">
        <v>0</v>
      </c>
      <c r="AM53" s="42">
        <f t="shared" si="29"/>
        <v>0</v>
      </c>
      <c r="AN53" s="42">
        <v>0</v>
      </c>
      <c r="AO53" s="43">
        <v>0</v>
      </c>
    </row>
    <row r="54" spans="1:41" ht="19.5" customHeight="1">
      <c r="A54" s="41" t="s">
        <v>38</v>
      </c>
      <c r="B54" s="41" t="s">
        <v>38</v>
      </c>
      <c r="C54" s="41" t="s">
        <v>38</v>
      </c>
      <c r="D54" s="41" t="s">
        <v>114</v>
      </c>
      <c r="E54" s="42">
        <f t="shared" si="15"/>
        <v>1549.49</v>
      </c>
      <c r="F54" s="42">
        <f t="shared" si="16"/>
        <v>1549.49</v>
      </c>
      <c r="G54" s="42">
        <f t="shared" si="17"/>
        <v>1549.49</v>
      </c>
      <c r="H54" s="42">
        <v>1549.49</v>
      </c>
      <c r="I54" s="43">
        <v>0</v>
      </c>
      <c r="J54" s="42">
        <f t="shared" si="18"/>
        <v>0</v>
      </c>
      <c r="K54" s="42">
        <v>0</v>
      </c>
      <c r="L54" s="43">
        <v>0</v>
      </c>
      <c r="M54" s="42">
        <f t="shared" si="19"/>
        <v>0</v>
      </c>
      <c r="N54" s="42">
        <v>0</v>
      </c>
      <c r="O54" s="43">
        <v>0</v>
      </c>
      <c r="P54" s="44">
        <f t="shared" si="20"/>
        <v>0</v>
      </c>
      <c r="Q54" s="42">
        <f t="shared" si="21"/>
        <v>0</v>
      </c>
      <c r="R54" s="42">
        <v>0</v>
      </c>
      <c r="S54" s="43">
        <v>0</v>
      </c>
      <c r="T54" s="42">
        <f t="shared" si="22"/>
        <v>0</v>
      </c>
      <c r="U54" s="42">
        <v>0</v>
      </c>
      <c r="V54" s="42">
        <v>0</v>
      </c>
      <c r="W54" s="42">
        <f t="shared" si="23"/>
        <v>0</v>
      </c>
      <c r="X54" s="42">
        <v>0</v>
      </c>
      <c r="Y54" s="43">
        <v>0</v>
      </c>
      <c r="Z54" s="44">
        <f t="shared" si="24"/>
        <v>0</v>
      </c>
      <c r="AA54" s="42">
        <f t="shared" si="25"/>
        <v>0</v>
      </c>
      <c r="AB54" s="42">
        <v>0</v>
      </c>
      <c r="AC54" s="43">
        <v>0</v>
      </c>
      <c r="AD54" s="42">
        <f t="shared" si="26"/>
        <v>0</v>
      </c>
      <c r="AE54" s="42">
        <v>0</v>
      </c>
      <c r="AF54" s="43">
        <v>0</v>
      </c>
      <c r="AG54" s="42">
        <f t="shared" si="27"/>
        <v>0</v>
      </c>
      <c r="AH54" s="42">
        <v>0</v>
      </c>
      <c r="AI54" s="43">
        <v>0</v>
      </c>
      <c r="AJ54" s="42">
        <f t="shared" si="28"/>
        <v>0</v>
      </c>
      <c r="AK54" s="42">
        <v>0</v>
      </c>
      <c r="AL54" s="43">
        <v>0</v>
      </c>
      <c r="AM54" s="42">
        <f t="shared" si="29"/>
        <v>0</v>
      </c>
      <c r="AN54" s="42">
        <v>0</v>
      </c>
      <c r="AO54" s="43">
        <v>0</v>
      </c>
    </row>
    <row r="55" spans="1:41" ht="19.5" customHeight="1">
      <c r="A55" s="41" t="s">
        <v>38</v>
      </c>
      <c r="B55" s="41" t="s">
        <v>38</v>
      </c>
      <c r="C55" s="41" t="s">
        <v>38</v>
      </c>
      <c r="D55" s="41" t="s">
        <v>202</v>
      </c>
      <c r="E55" s="42">
        <f t="shared" si="15"/>
        <v>1284.13</v>
      </c>
      <c r="F55" s="42">
        <f t="shared" si="16"/>
        <v>1284.13</v>
      </c>
      <c r="G55" s="42">
        <f t="shared" si="17"/>
        <v>1284.13</v>
      </c>
      <c r="H55" s="42">
        <v>1284.13</v>
      </c>
      <c r="I55" s="43">
        <v>0</v>
      </c>
      <c r="J55" s="42">
        <f t="shared" si="18"/>
        <v>0</v>
      </c>
      <c r="K55" s="42">
        <v>0</v>
      </c>
      <c r="L55" s="43">
        <v>0</v>
      </c>
      <c r="M55" s="42">
        <f t="shared" si="19"/>
        <v>0</v>
      </c>
      <c r="N55" s="42">
        <v>0</v>
      </c>
      <c r="O55" s="43">
        <v>0</v>
      </c>
      <c r="P55" s="44">
        <f t="shared" si="20"/>
        <v>0</v>
      </c>
      <c r="Q55" s="42">
        <f t="shared" si="21"/>
        <v>0</v>
      </c>
      <c r="R55" s="42">
        <v>0</v>
      </c>
      <c r="S55" s="43">
        <v>0</v>
      </c>
      <c r="T55" s="42">
        <f t="shared" si="22"/>
        <v>0</v>
      </c>
      <c r="U55" s="42">
        <v>0</v>
      </c>
      <c r="V55" s="42">
        <v>0</v>
      </c>
      <c r="W55" s="42">
        <f t="shared" si="23"/>
        <v>0</v>
      </c>
      <c r="X55" s="42">
        <v>0</v>
      </c>
      <c r="Y55" s="43">
        <v>0</v>
      </c>
      <c r="Z55" s="44">
        <f t="shared" si="24"/>
        <v>0</v>
      </c>
      <c r="AA55" s="42">
        <f t="shared" si="25"/>
        <v>0</v>
      </c>
      <c r="AB55" s="42">
        <v>0</v>
      </c>
      <c r="AC55" s="43">
        <v>0</v>
      </c>
      <c r="AD55" s="42">
        <f t="shared" si="26"/>
        <v>0</v>
      </c>
      <c r="AE55" s="42">
        <v>0</v>
      </c>
      <c r="AF55" s="43">
        <v>0</v>
      </c>
      <c r="AG55" s="42">
        <f t="shared" si="27"/>
        <v>0</v>
      </c>
      <c r="AH55" s="42">
        <v>0</v>
      </c>
      <c r="AI55" s="43">
        <v>0</v>
      </c>
      <c r="AJ55" s="42">
        <f t="shared" si="28"/>
        <v>0</v>
      </c>
      <c r="AK55" s="42">
        <v>0</v>
      </c>
      <c r="AL55" s="43">
        <v>0</v>
      </c>
      <c r="AM55" s="42">
        <f t="shared" si="29"/>
        <v>0</v>
      </c>
      <c r="AN55" s="42">
        <v>0</v>
      </c>
      <c r="AO55" s="43">
        <v>0</v>
      </c>
    </row>
    <row r="56" spans="1:41" ht="19.5" customHeight="1">
      <c r="A56" s="41" t="s">
        <v>203</v>
      </c>
      <c r="B56" s="41" t="s">
        <v>85</v>
      </c>
      <c r="C56" s="41" t="s">
        <v>115</v>
      </c>
      <c r="D56" s="41" t="s">
        <v>204</v>
      </c>
      <c r="E56" s="42">
        <f t="shared" si="15"/>
        <v>878.2</v>
      </c>
      <c r="F56" s="42">
        <f t="shared" si="16"/>
        <v>878.2</v>
      </c>
      <c r="G56" s="42">
        <f t="shared" si="17"/>
        <v>878.2</v>
      </c>
      <c r="H56" s="42">
        <v>878.2</v>
      </c>
      <c r="I56" s="43">
        <v>0</v>
      </c>
      <c r="J56" s="42">
        <f t="shared" si="18"/>
        <v>0</v>
      </c>
      <c r="K56" s="42">
        <v>0</v>
      </c>
      <c r="L56" s="43">
        <v>0</v>
      </c>
      <c r="M56" s="42">
        <f t="shared" si="19"/>
        <v>0</v>
      </c>
      <c r="N56" s="42">
        <v>0</v>
      </c>
      <c r="O56" s="43">
        <v>0</v>
      </c>
      <c r="P56" s="44">
        <f t="shared" si="20"/>
        <v>0</v>
      </c>
      <c r="Q56" s="42">
        <f t="shared" si="21"/>
        <v>0</v>
      </c>
      <c r="R56" s="42">
        <v>0</v>
      </c>
      <c r="S56" s="43">
        <v>0</v>
      </c>
      <c r="T56" s="42">
        <f t="shared" si="22"/>
        <v>0</v>
      </c>
      <c r="U56" s="42">
        <v>0</v>
      </c>
      <c r="V56" s="42">
        <v>0</v>
      </c>
      <c r="W56" s="42">
        <f t="shared" si="23"/>
        <v>0</v>
      </c>
      <c r="X56" s="42">
        <v>0</v>
      </c>
      <c r="Y56" s="43">
        <v>0</v>
      </c>
      <c r="Z56" s="44">
        <f t="shared" si="24"/>
        <v>0</v>
      </c>
      <c r="AA56" s="42">
        <f t="shared" si="25"/>
        <v>0</v>
      </c>
      <c r="AB56" s="42">
        <v>0</v>
      </c>
      <c r="AC56" s="43">
        <v>0</v>
      </c>
      <c r="AD56" s="42">
        <f t="shared" si="26"/>
        <v>0</v>
      </c>
      <c r="AE56" s="42">
        <v>0</v>
      </c>
      <c r="AF56" s="43">
        <v>0</v>
      </c>
      <c r="AG56" s="42">
        <f t="shared" si="27"/>
        <v>0</v>
      </c>
      <c r="AH56" s="42">
        <v>0</v>
      </c>
      <c r="AI56" s="43">
        <v>0</v>
      </c>
      <c r="AJ56" s="42">
        <f t="shared" si="28"/>
        <v>0</v>
      </c>
      <c r="AK56" s="42">
        <v>0</v>
      </c>
      <c r="AL56" s="43">
        <v>0</v>
      </c>
      <c r="AM56" s="42">
        <f t="shared" si="29"/>
        <v>0</v>
      </c>
      <c r="AN56" s="42">
        <v>0</v>
      </c>
      <c r="AO56" s="43">
        <v>0</v>
      </c>
    </row>
    <row r="57" spans="1:41" ht="19.5" customHeight="1">
      <c r="A57" s="41" t="s">
        <v>203</v>
      </c>
      <c r="B57" s="41" t="s">
        <v>84</v>
      </c>
      <c r="C57" s="41" t="s">
        <v>115</v>
      </c>
      <c r="D57" s="41" t="s">
        <v>205</v>
      </c>
      <c r="E57" s="42">
        <f t="shared" si="15"/>
        <v>226.3</v>
      </c>
      <c r="F57" s="42">
        <f t="shared" si="16"/>
        <v>226.3</v>
      </c>
      <c r="G57" s="42">
        <f t="shared" si="17"/>
        <v>226.3</v>
      </c>
      <c r="H57" s="42">
        <v>226.3</v>
      </c>
      <c r="I57" s="43">
        <v>0</v>
      </c>
      <c r="J57" s="42">
        <f t="shared" si="18"/>
        <v>0</v>
      </c>
      <c r="K57" s="42">
        <v>0</v>
      </c>
      <c r="L57" s="43">
        <v>0</v>
      </c>
      <c r="M57" s="42">
        <f t="shared" si="19"/>
        <v>0</v>
      </c>
      <c r="N57" s="42">
        <v>0</v>
      </c>
      <c r="O57" s="43">
        <v>0</v>
      </c>
      <c r="P57" s="44">
        <f t="shared" si="20"/>
        <v>0</v>
      </c>
      <c r="Q57" s="42">
        <f t="shared" si="21"/>
        <v>0</v>
      </c>
      <c r="R57" s="42">
        <v>0</v>
      </c>
      <c r="S57" s="43">
        <v>0</v>
      </c>
      <c r="T57" s="42">
        <f t="shared" si="22"/>
        <v>0</v>
      </c>
      <c r="U57" s="42">
        <v>0</v>
      </c>
      <c r="V57" s="42">
        <v>0</v>
      </c>
      <c r="W57" s="42">
        <f t="shared" si="23"/>
        <v>0</v>
      </c>
      <c r="X57" s="42">
        <v>0</v>
      </c>
      <c r="Y57" s="43">
        <v>0</v>
      </c>
      <c r="Z57" s="44">
        <f t="shared" si="24"/>
        <v>0</v>
      </c>
      <c r="AA57" s="42">
        <f t="shared" si="25"/>
        <v>0</v>
      </c>
      <c r="AB57" s="42">
        <v>0</v>
      </c>
      <c r="AC57" s="43">
        <v>0</v>
      </c>
      <c r="AD57" s="42">
        <f t="shared" si="26"/>
        <v>0</v>
      </c>
      <c r="AE57" s="42">
        <v>0</v>
      </c>
      <c r="AF57" s="43">
        <v>0</v>
      </c>
      <c r="AG57" s="42">
        <f t="shared" si="27"/>
        <v>0</v>
      </c>
      <c r="AH57" s="42">
        <v>0</v>
      </c>
      <c r="AI57" s="43">
        <v>0</v>
      </c>
      <c r="AJ57" s="42">
        <f t="shared" si="28"/>
        <v>0</v>
      </c>
      <c r="AK57" s="42">
        <v>0</v>
      </c>
      <c r="AL57" s="43">
        <v>0</v>
      </c>
      <c r="AM57" s="42">
        <f t="shared" si="29"/>
        <v>0</v>
      </c>
      <c r="AN57" s="42">
        <v>0</v>
      </c>
      <c r="AO57" s="43">
        <v>0</v>
      </c>
    </row>
    <row r="58" spans="1:41" ht="19.5" customHeight="1">
      <c r="A58" s="41" t="s">
        <v>203</v>
      </c>
      <c r="B58" s="41" t="s">
        <v>94</v>
      </c>
      <c r="C58" s="41" t="s">
        <v>115</v>
      </c>
      <c r="D58" s="41" t="s">
        <v>206</v>
      </c>
      <c r="E58" s="42">
        <f t="shared" si="15"/>
        <v>112.09</v>
      </c>
      <c r="F58" s="42">
        <f t="shared" si="16"/>
        <v>112.09</v>
      </c>
      <c r="G58" s="42">
        <f t="shared" si="17"/>
        <v>112.09</v>
      </c>
      <c r="H58" s="42">
        <v>112.09</v>
      </c>
      <c r="I58" s="43">
        <v>0</v>
      </c>
      <c r="J58" s="42">
        <f t="shared" si="18"/>
        <v>0</v>
      </c>
      <c r="K58" s="42">
        <v>0</v>
      </c>
      <c r="L58" s="43">
        <v>0</v>
      </c>
      <c r="M58" s="42">
        <f t="shared" si="19"/>
        <v>0</v>
      </c>
      <c r="N58" s="42">
        <v>0</v>
      </c>
      <c r="O58" s="43">
        <v>0</v>
      </c>
      <c r="P58" s="44">
        <f t="shared" si="20"/>
        <v>0</v>
      </c>
      <c r="Q58" s="42">
        <f t="shared" si="21"/>
        <v>0</v>
      </c>
      <c r="R58" s="42">
        <v>0</v>
      </c>
      <c r="S58" s="43">
        <v>0</v>
      </c>
      <c r="T58" s="42">
        <f t="shared" si="22"/>
        <v>0</v>
      </c>
      <c r="U58" s="42">
        <v>0</v>
      </c>
      <c r="V58" s="42">
        <v>0</v>
      </c>
      <c r="W58" s="42">
        <f t="shared" si="23"/>
        <v>0</v>
      </c>
      <c r="X58" s="42">
        <v>0</v>
      </c>
      <c r="Y58" s="43">
        <v>0</v>
      </c>
      <c r="Z58" s="44">
        <f t="shared" si="24"/>
        <v>0</v>
      </c>
      <c r="AA58" s="42">
        <f t="shared" si="25"/>
        <v>0</v>
      </c>
      <c r="AB58" s="42">
        <v>0</v>
      </c>
      <c r="AC58" s="43">
        <v>0</v>
      </c>
      <c r="AD58" s="42">
        <f t="shared" si="26"/>
        <v>0</v>
      </c>
      <c r="AE58" s="42">
        <v>0</v>
      </c>
      <c r="AF58" s="43">
        <v>0</v>
      </c>
      <c r="AG58" s="42">
        <f t="shared" si="27"/>
        <v>0</v>
      </c>
      <c r="AH58" s="42">
        <v>0</v>
      </c>
      <c r="AI58" s="43">
        <v>0</v>
      </c>
      <c r="AJ58" s="42">
        <f t="shared" si="28"/>
        <v>0</v>
      </c>
      <c r="AK58" s="42">
        <v>0</v>
      </c>
      <c r="AL58" s="43">
        <v>0</v>
      </c>
      <c r="AM58" s="42">
        <f t="shared" si="29"/>
        <v>0</v>
      </c>
      <c r="AN58" s="42">
        <v>0</v>
      </c>
      <c r="AO58" s="43">
        <v>0</v>
      </c>
    </row>
    <row r="59" spans="1:41" ht="19.5" customHeight="1">
      <c r="A59" s="41" t="s">
        <v>203</v>
      </c>
      <c r="B59" s="41" t="s">
        <v>91</v>
      </c>
      <c r="C59" s="41" t="s">
        <v>115</v>
      </c>
      <c r="D59" s="41" t="s">
        <v>207</v>
      </c>
      <c r="E59" s="42">
        <f t="shared" si="15"/>
        <v>67.54</v>
      </c>
      <c r="F59" s="42">
        <f t="shared" si="16"/>
        <v>67.54</v>
      </c>
      <c r="G59" s="42">
        <f t="shared" si="17"/>
        <v>67.54</v>
      </c>
      <c r="H59" s="42">
        <v>67.54</v>
      </c>
      <c r="I59" s="43">
        <v>0</v>
      </c>
      <c r="J59" s="42">
        <f t="shared" si="18"/>
        <v>0</v>
      </c>
      <c r="K59" s="42">
        <v>0</v>
      </c>
      <c r="L59" s="43">
        <v>0</v>
      </c>
      <c r="M59" s="42">
        <f t="shared" si="19"/>
        <v>0</v>
      </c>
      <c r="N59" s="42">
        <v>0</v>
      </c>
      <c r="O59" s="43">
        <v>0</v>
      </c>
      <c r="P59" s="44">
        <f t="shared" si="20"/>
        <v>0</v>
      </c>
      <c r="Q59" s="42">
        <f t="shared" si="21"/>
        <v>0</v>
      </c>
      <c r="R59" s="42">
        <v>0</v>
      </c>
      <c r="S59" s="43">
        <v>0</v>
      </c>
      <c r="T59" s="42">
        <f t="shared" si="22"/>
        <v>0</v>
      </c>
      <c r="U59" s="42">
        <v>0</v>
      </c>
      <c r="V59" s="42">
        <v>0</v>
      </c>
      <c r="W59" s="42">
        <f t="shared" si="23"/>
        <v>0</v>
      </c>
      <c r="X59" s="42">
        <v>0</v>
      </c>
      <c r="Y59" s="43">
        <v>0</v>
      </c>
      <c r="Z59" s="44">
        <f t="shared" si="24"/>
        <v>0</v>
      </c>
      <c r="AA59" s="42">
        <f t="shared" si="25"/>
        <v>0</v>
      </c>
      <c r="AB59" s="42">
        <v>0</v>
      </c>
      <c r="AC59" s="43">
        <v>0</v>
      </c>
      <c r="AD59" s="42">
        <f t="shared" si="26"/>
        <v>0</v>
      </c>
      <c r="AE59" s="42">
        <v>0</v>
      </c>
      <c r="AF59" s="43">
        <v>0</v>
      </c>
      <c r="AG59" s="42">
        <f t="shared" si="27"/>
        <v>0</v>
      </c>
      <c r="AH59" s="42">
        <v>0</v>
      </c>
      <c r="AI59" s="43">
        <v>0</v>
      </c>
      <c r="AJ59" s="42">
        <f t="shared" si="28"/>
        <v>0</v>
      </c>
      <c r="AK59" s="42">
        <v>0</v>
      </c>
      <c r="AL59" s="43">
        <v>0</v>
      </c>
      <c r="AM59" s="42">
        <f t="shared" si="29"/>
        <v>0</v>
      </c>
      <c r="AN59" s="42">
        <v>0</v>
      </c>
      <c r="AO59" s="43">
        <v>0</v>
      </c>
    </row>
    <row r="60" spans="1:41" ht="19.5" customHeight="1">
      <c r="A60" s="41" t="s">
        <v>38</v>
      </c>
      <c r="B60" s="41" t="s">
        <v>38</v>
      </c>
      <c r="C60" s="41" t="s">
        <v>38</v>
      </c>
      <c r="D60" s="41" t="s">
        <v>208</v>
      </c>
      <c r="E60" s="42">
        <f t="shared" si="15"/>
        <v>265.24</v>
      </c>
      <c r="F60" s="42">
        <f t="shared" si="16"/>
        <v>265.24</v>
      </c>
      <c r="G60" s="42">
        <f t="shared" si="17"/>
        <v>265.24</v>
      </c>
      <c r="H60" s="42">
        <v>265.24</v>
      </c>
      <c r="I60" s="43">
        <v>0</v>
      </c>
      <c r="J60" s="42">
        <f t="shared" si="18"/>
        <v>0</v>
      </c>
      <c r="K60" s="42">
        <v>0</v>
      </c>
      <c r="L60" s="43">
        <v>0</v>
      </c>
      <c r="M60" s="42">
        <f t="shared" si="19"/>
        <v>0</v>
      </c>
      <c r="N60" s="42">
        <v>0</v>
      </c>
      <c r="O60" s="43">
        <v>0</v>
      </c>
      <c r="P60" s="44">
        <f t="shared" si="20"/>
        <v>0</v>
      </c>
      <c r="Q60" s="42">
        <f t="shared" si="21"/>
        <v>0</v>
      </c>
      <c r="R60" s="42">
        <v>0</v>
      </c>
      <c r="S60" s="43">
        <v>0</v>
      </c>
      <c r="T60" s="42">
        <f t="shared" si="22"/>
        <v>0</v>
      </c>
      <c r="U60" s="42">
        <v>0</v>
      </c>
      <c r="V60" s="42">
        <v>0</v>
      </c>
      <c r="W60" s="42">
        <f t="shared" si="23"/>
        <v>0</v>
      </c>
      <c r="X60" s="42">
        <v>0</v>
      </c>
      <c r="Y60" s="43">
        <v>0</v>
      </c>
      <c r="Z60" s="44">
        <f t="shared" si="24"/>
        <v>0</v>
      </c>
      <c r="AA60" s="42">
        <f t="shared" si="25"/>
        <v>0</v>
      </c>
      <c r="AB60" s="42">
        <v>0</v>
      </c>
      <c r="AC60" s="43">
        <v>0</v>
      </c>
      <c r="AD60" s="42">
        <f t="shared" si="26"/>
        <v>0</v>
      </c>
      <c r="AE60" s="42">
        <v>0</v>
      </c>
      <c r="AF60" s="43">
        <v>0</v>
      </c>
      <c r="AG60" s="42">
        <f t="shared" si="27"/>
        <v>0</v>
      </c>
      <c r="AH60" s="42">
        <v>0</v>
      </c>
      <c r="AI60" s="43">
        <v>0</v>
      </c>
      <c r="AJ60" s="42">
        <f t="shared" si="28"/>
        <v>0</v>
      </c>
      <c r="AK60" s="42">
        <v>0</v>
      </c>
      <c r="AL60" s="43">
        <v>0</v>
      </c>
      <c r="AM60" s="42">
        <f t="shared" si="29"/>
        <v>0</v>
      </c>
      <c r="AN60" s="42">
        <v>0</v>
      </c>
      <c r="AO60" s="43">
        <v>0</v>
      </c>
    </row>
    <row r="61" spans="1:41" ht="19.5" customHeight="1">
      <c r="A61" s="41" t="s">
        <v>209</v>
      </c>
      <c r="B61" s="41" t="s">
        <v>85</v>
      </c>
      <c r="C61" s="41" t="s">
        <v>115</v>
      </c>
      <c r="D61" s="41" t="s">
        <v>210</v>
      </c>
      <c r="E61" s="42">
        <f t="shared" si="15"/>
        <v>218.11</v>
      </c>
      <c r="F61" s="42">
        <f t="shared" si="16"/>
        <v>218.11</v>
      </c>
      <c r="G61" s="42">
        <f t="shared" si="17"/>
        <v>218.11</v>
      </c>
      <c r="H61" s="42">
        <v>218.11</v>
      </c>
      <c r="I61" s="43">
        <v>0</v>
      </c>
      <c r="J61" s="42">
        <f t="shared" si="18"/>
        <v>0</v>
      </c>
      <c r="K61" s="42">
        <v>0</v>
      </c>
      <c r="L61" s="43">
        <v>0</v>
      </c>
      <c r="M61" s="42">
        <f t="shared" si="19"/>
        <v>0</v>
      </c>
      <c r="N61" s="42">
        <v>0</v>
      </c>
      <c r="O61" s="43">
        <v>0</v>
      </c>
      <c r="P61" s="44">
        <f t="shared" si="20"/>
        <v>0</v>
      </c>
      <c r="Q61" s="42">
        <f t="shared" si="21"/>
        <v>0</v>
      </c>
      <c r="R61" s="42">
        <v>0</v>
      </c>
      <c r="S61" s="43">
        <v>0</v>
      </c>
      <c r="T61" s="42">
        <f t="shared" si="22"/>
        <v>0</v>
      </c>
      <c r="U61" s="42">
        <v>0</v>
      </c>
      <c r="V61" s="42">
        <v>0</v>
      </c>
      <c r="W61" s="42">
        <f t="shared" si="23"/>
        <v>0</v>
      </c>
      <c r="X61" s="42">
        <v>0</v>
      </c>
      <c r="Y61" s="43">
        <v>0</v>
      </c>
      <c r="Z61" s="44">
        <f t="shared" si="24"/>
        <v>0</v>
      </c>
      <c r="AA61" s="42">
        <f t="shared" si="25"/>
        <v>0</v>
      </c>
      <c r="AB61" s="42">
        <v>0</v>
      </c>
      <c r="AC61" s="43">
        <v>0</v>
      </c>
      <c r="AD61" s="42">
        <f t="shared" si="26"/>
        <v>0</v>
      </c>
      <c r="AE61" s="42">
        <v>0</v>
      </c>
      <c r="AF61" s="43">
        <v>0</v>
      </c>
      <c r="AG61" s="42">
        <f t="shared" si="27"/>
        <v>0</v>
      </c>
      <c r="AH61" s="42">
        <v>0</v>
      </c>
      <c r="AI61" s="43">
        <v>0</v>
      </c>
      <c r="AJ61" s="42">
        <f t="shared" si="28"/>
        <v>0</v>
      </c>
      <c r="AK61" s="42">
        <v>0</v>
      </c>
      <c r="AL61" s="43">
        <v>0</v>
      </c>
      <c r="AM61" s="42">
        <f t="shared" si="29"/>
        <v>0</v>
      </c>
      <c r="AN61" s="42">
        <v>0</v>
      </c>
      <c r="AO61" s="43">
        <v>0</v>
      </c>
    </row>
    <row r="62" spans="1:41" ht="19.5" customHeight="1">
      <c r="A62" s="41" t="s">
        <v>209</v>
      </c>
      <c r="B62" s="41" t="s">
        <v>97</v>
      </c>
      <c r="C62" s="41" t="s">
        <v>115</v>
      </c>
      <c r="D62" s="41" t="s">
        <v>214</v>
      </c>
      <c r="E62" s="42">
        <f t="shared" si="15"/>
        <v>17</v>
      </c>
      <c r="F62" s="42">
        <f t="shared" si="16"/>
        <v>17</v>
      </c>
      <c r="G62" s="42">
        <f t="shared" si="17"/>
        <v>17</v>
      </c>
      <c r="H62" s="42">
        <v>17</v>
      </c>
      <c r="I62" s="43">
        <v>0</v>
      </c>
      <c r="J62" s="42">
        <f t="shared" si="18"/>
        <v>0</v>
      </c>
      <c r="K62" s="42">
        <v>0</v>
      </c>
      <c r="L62" s="43">
        <v>0</v>
      </c>
      <c r="M62" s="42">
        <f t="shared" si="19"/>
        <v>0</v>
      </c>
      <c r="N62" s="42">
        <v>0</v>
      </c>
      <c r="O62" s="43">
        <v>0</v>
      </c>
      <c r="P62" s="44">
        <f t="shared" si="20"/>
        <v>0</v>
      </c>
      <c r="Q62" s="42">
        <f t="shared" si="21"/>
        <v>0</v>
      </c>
      <c r="R62" s="42">
        <v>0</v>
      </c>
      <c r="S62" s="43">
        <v>0</v>
      </c>
      <c r="T62" s="42">
        <f t="shared" si="22"/>
        <v>0</v>
      </c>
      <c r="U62" s="42">
        <v>0</v>
      </c>
      <c r="V62" s="42">
        <v>0</v>
      </c>
      <c r="W62" s="42">
        <f t="shared" si="23"/>
        <v>0</v>
      </c>
      <c r="X62" s="42">
        <v>0</v>
      </c>
      <c r="Y62" s="43">
        <v>0</v>
      </c>
      <c r="Z62" s="44">
        <f t="shared" si="24"/>
        <v>0</v>
      </c>
      <c r="AA62" s="42">
        <f t="shared" si="25"/>
        <v>0</v>
      </c>
      <c r="AB62" s="42">
        <v>0</v>
      </c>
      <c r="AC62" s="43">
        <v>0</v>
      </c>
      <c r="AD62" s="42">
        <f t="shared" si="26"/>
        <v>0</v>
      </c>
      <c r="AE62" s="42">
        <v>0</v>
      </c>
      <c r="AF62" s="43">
        <v>0</v>
      </c>
      <c r="AG62" s="42">
        <f t="shared" si="27"/>
        <v>0</v>
      </c>
      <c r="AH62" s="42">
        <v>0</v>
      </c>
      <c r="AI62" s="43">
        <v>0</v>
      </c>
      <c r="AJ62" s="42">
        <f t="shared" si="28"/>
        <v>0</v>
      </c>
      <c r="AK62" s="42">
        <v>0</v>
      </c>
      <c r="AL62" s="43">
        <v>0</v>
      </c>
      <c r="AM62" s="42">
        <f t="shared" si="29"/>
        <v>0</v>
      </c>
      <c r="AN62" s="42">
        <v>0</v>
      </c>
      <c r="AO62" s="43">
        <v>0</v>
      </c>
    </row>
    <row r="63" spans="1:41" ht="19.5" customHeight="1">
      <c r="A63" s="41" t="s">
        <v>209</v>
      </c>
      <c r="B63" s="41" t="s">
        <v>103</v>
      </c>
      <c r="C63" s="41" t="s">
        <v>115</v>
      </c>
      <c r="D63" s="41" t="s">
        <v>219</v>
      </c>
      <c r="E63" s="42">
        <f t="shared" si="15"/>
        <v>16</v>
      </c>
      <c r="F63" s="42">
        <f t="shared" si="16"/>
        <v>16</v>
      </c>
      <c r="G63" s="42">
        <f t="shared" si="17"/>
        <v>16</v>
      </c>
      <c r="H63" s="42">
        <v>16</v>
      </c>
      <c r="I63" s="43">
        <v>0</v>
      </c>
      <c r="J63" s="42">
        <f t="shared" si="18"/>
        <v>0</v>
      </c>
      <c r="K63" s="42">
        <v>0</v>
      </c>
      <c r="L63" s="43">
        <v>0</v>
      </c>
      <c r="M63" s="42">
        <f t="shared" si="19"/>
        <v>0</v>
      </c>
      <c r="N63" s="42">
        <v>0</v>
      </c>
      <c r="O63" s="43">
        <v>0</v>
      </c>
      <c r="P63" s="44">
        <f t="shared" si="20"/>
        <v>0</v>
      </c>
      <c r="Q63" s="42">
        <f t="shared" si="21"/>
        <v>0</v>
      </c>
      <c r="R63" s="42">
        <v>0</v>
      </c>
      <c r="S63" s="43">
        <v>0</v>
      </c>
      <c r="T63" s="42">
        <f t="shared" si="22"/>
        <v>0</v>
      </c>
      <c r="U63" s="42">
        <v>0</v>
      </c>
      <c r="V63" s="42">
        <v>0</v>
      </c>
      <c r="W63" s="42">
        <f t="shared" si="23"/>
        <v>0</v>
      </c>
      <c r="X63" s="42">
        <v>0</v>
      </c>
      <c r="Y63" s="43">
        <v>0</v>
      </c>
      <c r="Z63" s="44">
        <f t="shared" si="24"/>
        <v>0</v>
      </c>
      <c r="AA63" s="42">
        <f t="shared" si="25"/>
        <v>0</v>
      </c>
      <c r="AB63" s="42">
        <v>0</v>
      </c>
      <c r="AC63" s="43">
        <v>0</v>
      </c>
      <c r="AD63" s="42">
        <f t="shared" si="26"/>
        <v>0</v>
      </c>
      <c r="AE63" s="42">
        <v>0</v>
      </c>
      <c r="AF63" s="43">
        <v>0</v>
      </c>
      <c r="AG63" s="42">
        <f t="shared" si="27"/>
        <v>0</v>
      </c>
      <c r="AH63" s="42">
        <v>0</v>
      </c>
      <c r="AI63" s="43">
        <v>0</v>
      </c>
      <c r="AJ63" s="42">
        <f t="shared" si="28"/>
        <v>0</v>
      </c>
      <c r="AK63" s="42">
        <v>0</v>
      </c>
      <c r="AL63" s="43">
        <v>0</v>
      </c>
      <c r="AM63" s="42">
        <f t="shared" si="29"/>
        <v>0</v>
      </c>
      <c r="AN63" s="42">
        <v>0</v>
      </c>
      <c r="AO63" s="43">
        <v>0</v>
      </c>
    </row>
    <row r="64" spans="1:41" ht="19.5" customHeight="1">
      <c r="A64" s="41" t="s">
        <v>209</v>
      </c>
      <c r="B64" s="41" t="s">
        <v>91</v>
      </c>
      <c r="C64" s="41" t="s">
        <v>115</v>
      </c>
      <c r="D64" s="41" t="s">
        <v>220</v>
      </c>
      <c r="E64" s="42">
        <f t="shared" si="15"/>
        <v>14.13</v>
      </c>
      <c r="F64" s="42">
        <f t="shared" si="16"/>
        <v>14.13</v>
      </c>
      <c r="G64" s="42">
        <f t="shared" si="17"/>
        <v>14.13</v>
      </c>
      <c r="H64" s="42">
        <v>14.13</v>
      </c>
      <c r="I64" s="43">
        <v>0</v>
      </c>
      <c r="J64" s="42">
        <f t="shared" si="18"/>
        <v>0</v>
      </c>
      <c r="K64" s="42">
        <v>0</v>
      </c>
      <c r="L64" s="43">
        <v>0</v>
      </c>
      <c r="M64" s="42">
        <f t="shared" si="19"/>
        <v>0</v>
      </c>
      <c r="N64" s="42">
        <v>0</v>
      </c>
      <c r="O64" s="43">
        <v>0</v>
      </c>
      <c r="P64" s="44">
        <f t="shared" si="20"/>
        <v>0</v>
      </c>
      <c r="Q64" s="42">
        <f t="shared" si="21"/>
        <v>0</v>
      </c>
      <c r="R64" s="42">
        <v>0</v>
      </c>
      <c r="S64" s="43">
        <v>0</v>
      </c>
      <c r="T64" s="42">
        <f t="shared" si="22"/>
        <v>0</v>
      </c>
      <c r="U64" s="42">
        <v>0</v>
      </c>
      <c r="V64" s="42">
        <v>0</v>
      </c>
      <c r="W64" s="42">
        <f t="shared" si="23"/>
        <v>0</v>
      </c>
      <c r="X64" s="42">
        <v>0</v>
      </c>
      <c r="Y64" s="43">
        <v>0</v>
      </c>
      <c r="Z64" s="44">
        <f t="shared" si="24"/>
        <v>0</v>
      </c>
      <c r="AA64" s="42">
        <f t="shared" si="25"/>
        <v>0</v>
      </c>
      <c r="AB64" s="42">
        <v>0</v>
      </c>
      <c r="AC64" s="43">
        <v>0</v>
      </c>
      <c r="AD64" s="42">
        <f t="shared" si="26"/>
        <v>0</v>
      </c>
      <c r="AE64" s="42">
        <v>0</v>
      </c>
      <c r="AF64" s="43">
        <v>0</v>
      </c>
      <c r="AG64" s="42">
        <f t="shared" si="27"/>
        <v>0</v>
      </c>
      <c r="AH64" s="42">
        <v>0</v>
      </c>
      <c r="AI64" s="43">
        <v>0</v>
      </c>
      <c r="AJ64" s="42">
        <f t="shared" si="28"/>
        <v>0</v>
      </c>
      <c r="AK64" s="42">
        <v>0</v>
      </c>
      <c r="AL64" s="43">
        <v>0</v>
      </c>
      <c r="AM64" s="42">
        <f t="shared" si="29"/>
        <v>0</v>
      </c>
      <c r="AN64" s="42">
        <v>0</v>
      </c>
      <c r="AO64" s="43">
        <v>0</v>
      </c>
    </row>
    <row r="65" spans="1:41" ht="19.5" customHeight="1">
      <c r="A65" s="41" t="s">
        <v>38</v>
      </c>
      <c r="B65" s="41" t="s">
        <v>38</v>
      </c>
      <c r="C65" s="41" t="s">
        <v>38</v>
      </c>
      <c r="D65" s="41" t="s">
        <v>229</v>
      </c>
      <c r="E65" s="42">
        <f t="shared" si="15"/>
        <v>0.12</v>
      </c>
      <c r="F65" s="42">
        <f t="shared" si="16"/>
        <v>0.12</v>
      </c>
      <c r="G65" s="42">
        <f t="shared" si="17"/>
        <v>0.12</v>
      </c>
      <c r="H65" s="42">
        <v>0.12</v>
      </c>
      <c r="I65" s="43">
        <v>0</v>
      </c>
      <c r="J65" s="42">
        <f t="shared" si="18"/>
        <v>0</v>
      </c>
      <c r="K65" s="42">
        <v>0</v>
      </c>
      <c r="L65" s="43">
        <v>0</v>
      </c>
      <c r="M65" s="42">
        <f t="shared" si="19"/>
        <v>0</v>
      </c>
      <c r="N65" s="42">
        <v>0</v>
      </c>
      <c r="O65" s="43">
        <v>0</v>
      </c>
      <c r="P65" s="44">
        <f t="shared" si="20"/>
        <v>0</v>
      </c>
      <c r="Q65" s="42">
        <f t="shared" si="21"/>
        <v>0</v>
      </c>
      <c r="R65" s="42">
        <v>0</v>
      </c>
      <c r="S65" s="43">
        <v>0</v>
      </c>
      <c r="T65" s="42">
        <f t="shared" si="22"/>
        <v>0</v>
      </c>
      <c r="U65" s="42">
        <v>0</v>
      </c>
      <c r="V65" s="42">
        <v>0</v>
      </c>
      <c r="W65" s="42">
        <f t="shared" si="23"/>
        <v>0</v>
      </c>
      <c r="X65" s="42">
        <v>0</v>
      </c>
      <c r="Y65" s="43">
        <v>0</v>
      </c>
      <c r="Z65" s="44">
        <f t="shared" si="24"/>
        <v>0</v>
      </c>
      <c r="AA65" s="42">
        <f t="shared" si="25"/>
        <v>0</v>
      </c>
      <c r="AB65" s="42">
        <v>0</v>
      </c>
      <c r="AC65" s="43">
        <v>0</v>
      </c>
      <c r="AD65" s="42">
        <f t="shared" si="26"/>
        <v>0</v>
      </c>
      <c r="AE65" s="42">
        <v>0</v>
      </c>
      <c r="AF65" s="43">
        <v>0</v>
      </c>
      <c r="AG65" s="42">
        <f t="shared" si="27"/>
        <v>0</v>
      </c>
      <c r="AH65" s="42">
        <v>0</v>
      </c>
      <c r="AI65" s="43">
        <v>0</v>
      </c>
      <c r="AJ65" s="42">
        <f t="shared" si="28"/>
        <v>0</v>
      </c>
      <c r="AK65" s="42">
        <v>0</v>
      </c>
      <c r="AL65" s="43">
        <v>0</v>
      </c>
      <c r="AM65" s="42">
        <f t="shared" si="29"/>
        <v>0</v>
      </c>
      <c r="AN65" s="42">
        <v>0</v>
      </c>
      <c r="AO65" s="43">
        <v>0</v>
      </c>
    </row>
    <row r="66" spans="1:41" ht="19.5" customHeight="1">
      <c r="A66" s="41" t="s">
        <v>230</v>
      </c>
      <c r="B66" s="41" t="s">
        <v>85</v>
      </c>
      <c r="C66" s="41" t="s">
        <v>115</v>
      </c>
      <c r="D66" s="41" t="s">
        <v>231</v>
      </c>
      <c r="E66" s="42">
        <f t="shared" si="15"/>
        <v>0.12</v>
      </c>
      <c r="F66" s="42">
        <f t="shared" si="16"/>
        <v>0.12</v>
      </c>
      <c r="G66" s="42">
        <f t="shared" si="17"/>
        <v>0.12</v>
      </c>
      <c r="H66" s="42">
        <v>0.12</v>
      </c>
      <c r="I66" s="43">
        <v>0</v>
      </c>
      <c r="J66" s="42">
        <f t="shared" si="18"/>
        <v>0</v>
      </c>
      <c r="K66" s="42">
        <v>0</v>
      </c>
      <c r="L66" s="43">
        <v>0</v>
      </c>
      <c r="M66" s="42">
        <f t="shared" si="19"/>
        <v>0</v>
      </c>
      <c r="N66" s="42">
        <v>0</v>
      </c>
      <c r="O66" s="43">
        <v>0</v>
      </c>
      <c r="P66" s="44">
        <f t="shared" si="20"/>
        <v>0</v>
      </c>
      <c r="Q66" s="42">
        <f t="shared" si="21"/>
        <v>0</v>
      </c>
      <c r="R66" s="42">
        <v>0</v>
      </c>
      <c r="S66" s="43">
        <v>0</v>
      </c>
      <c r="T66" s="42">
        <f t="shared" si="22"/>
        <v>0</v>
      </c>
      <c r="U66" s="42">
        <v>0</v>
      </c>
      <c r="V66" s="42">
        <v>0</v>
      </c>
      <c r="W66" s="42">
        <f t="shared" si="23"/>
        <v>0</v>
      </c>
      <c r="X66" s="42">
        <v>0</v>
      </c>
      <c r="Y66" s="43">
        <v>0</v>
      </c>
      <c r="Z66" s="44">
        <f t="shared" si="24"/>
        <v>0</v>
      </c>
      <c r="AA66" s="42">
        <f t="shared" si="25"/>
        <v>0</v>
      </c>
      <c r="AB66" s="42">
        <v>0</v>
      </c>
      <c r="AC66" s="43">
        <v>0</v>
      </c>
      <c r="AD66" s="42">
        <f t="shared" si="26"/>
        <v>0</v>
      </c>
      <c r="AE66" s="42">
        <v>0</v>
      </c>
      <c r="AF66" s="43">
        <v>0</v>
      </c>
      <c r="AG66" s="42">
        <f t="shared" si="27"/>
        <v>0</v>
      </c>
      <c r="AH66" s="42">
        <v>0</v>
      </c>
      <c r="AI66" s="43">
        <v>0</v>
      </c>
      <c r="AJ66" s="42">
        <f t="shared" si="28"/>
        <v>0</v>
      </c>
      <c r="AK66" s="42">
        <v>0</v>
      </c>
      <c r="AL66" s="43">
        <v>0</v>
      </c>
      <c r="AM66" s="42">
        <f t="shared" si="29"/>
        <v>0</v>
      </c>
      <c r="AN66" s="42">
        <v>0</v>
      </c>
      <c r="AO66" s="43">
        <v>0</v>
      </c>
    </row>
    <row r="67" spans="1:41" ht="19.5" customHeight="1">
      <c r="A67" s="41" t="s">
        <v>38</v>
      </c>
      <c r="B67" s="41" t="s">
        <v>38</v>
      </c>
      <c r="C67" s="41" t="s">
        <v>38</v>
      </c>
      <c r="D67" s="41" t="s">
        <v>116</v>
      </c>
      <c r="E67" s="42">
        <f t="shared" si="15"/>
        <v>64.35</v>
      </c>
      <c r="F67" s="42">
        <f t="shared" si="16"/>
        <v>64.35</v>
      </c>
      <c r="G67" s="42">
        <f t="shared" si="17"/>
        <v>64.35</v>
      </c>
      <c r="H67" s="42">
        <v>64.35</v>
      </c>
      <c r="I67" s="43">
        <v>0</v>
      </c>
      <c r="J67" s="42">
        <f t="shared" si="18"/>
        <v>0</v>
      </c>
      <c r="K67" s="42">
        <v>0</v>
      </c>
      <c r="L67" s="43">
        <v>0</v>
      </c>
      <c r="M67" s="42">
        <f t="shared" si="19"/>
        <v>0</v>
      </c>
      <c r="N67" s="42">
        <v>0</v>
      </c>
      <c r="O67" s="43">
        <v>0</v>
      </c>
      <c r="P67" s="44">
        <f t="shared" si="20"/>
        <v>0</v>
      </c>
      <c r="Q67" s="42">
        <f t="shared" si="21"/>
        <v>0</v>
      </c>
      <c r="R67" s="42">
        <v>0</v>
      </c>
      <c r="S67" s="43">
        <v>0</v>
      </c>
      <c r="T67" s="42">
        <f t="shared" si="22"/>
        <v>0</v>
      </c>
      <c r="U67" s="42">
        <v>0</v>
      </c>
      <c r="V67" s="42">
        <v>0</v>
      </c>
      <c r="W67" s="42">
        <f t="shared" si="23"/>
        <v>0</v>
      </c>
      <c r="X67" s="42">
        <v>0</v>
      </c>
      <c r="Y67" s="43">
        <v>0</v>
      </c>
      <c r="Z67" s="44">
        <f t="shared" si="24"/>
        <v>0</v>
      </c>
      <c r="AA67" s="42">
        <f t="shared" si="25"/>
        <v>0</v>
      </c>
      <c r="AB67" s="42">
        <v>0</v>
      </c>
      <c r="AC67" s="43">
        <v>0</v>
      </c>
      <c r="AD67" s="42">
        <f t="shared" si="26"/>
        <v>0</v>
      </c>
      <c r="AE67" s="42">
        <v>0</v>
      </c>
      <c r="AF67" s="43">
        <v>0</v>
      </c>
      <c r="AG67" s="42">
        <f t="shared" si="27"/>
        <v>0</v>
      </c>
      <c r="AH67" s="42">
        <v>0</v>
      </c>
      <c r="AI67" s="43">
        <v>0</v>
      </c>
      <c r="AJ67" s="42">
        <f t="shared" si="28"/>
        <v>0</v>
      </c>
      <c r="AK67" s="42">
        <v>0</v>
      </c>
      <c r="AL67" s="43">
        <v>0</v>
      </c>
      <c r="AM67" s="42">
        <f t="shared" si="29"/>
        <v>0</v>
      </c>
      <c r="AN67" s="42">
        <v>0</v>
      </c>
      <c r="AO67" s="43">
        <v>0</v>
      </c>
    </row>
    <row r="68" spans="1:41" ht="19.5" customHeight="1">
      <c r="A68" s="41" t="s">
        <v>38</v>
      </c>
      <c r="B68" s="41" t="s">
        <v>38</v>
      </c>
      <c r="C68" s="41" t="s">
        <v>38</v>
      </c>
      <c r="D68" s="41" t="s">
        <v>117</v>
      </c>
      <c r="E68" s="42">
        <f t="shared" si="15"/>
        <v>64.35</v>
      </c>
      <c r="F68" s="42">
        <f t="shared" si="16"/>
        <v>64.35</v>
      </c>
      <c r="G68" s="42">
        <f t="shared" si="17"/>
        <v>64.35</v>
      </c>
      <c r="H68" s="42">
        <v>64.35</v>
      </c>
      <c r="I68" s="43">
        <v>0</v>
      </c>
      <c r="J68" s="42">
        <f t="shared" si="18"/>
        <v>0</v>
      </c>
      <c r="K68" s="42">
        <v>0</v>
      </c>
      <c r="L68" s="43">
        <v>0</v>
      </c>
      <c r="M68" s="42">
        <f t="shared" si="19"/>
        <v>0</v>
      </c>
      <c r="N68" s="42">
        <v>0</v>
      </c>
      <c r="O68" s="43">
        <v>0</v>
      </c>
      <c r="P68" s="44">
        <f t="shared" si="20"/>
        <v>0</v>
      </c>
      <c r="Q68" s="42">
        <f t="shared" si="21"/>
        <v>0</v>
      </c>
      <c r="R68" s="42">
        <v>0</v>
      </c>
      <c r="S68" s="43">
        <v>0</v>
      </c>
      <c r="T68" s="42">
        <f t="shared" si="22"/>
        <v>0</v>
      </c>
      <c r="U68" s="42">
        <v>0</v>
      </c>
      <c r="V68" s="42">
        <v>0</v>
      </c>
      <c r="W68" s="42">
        <f t="shared" si="23"/>
        <v>0</v>
      </c>
      <c r="X68" s="42">
        <v>0</v>
      </c>
      <c r="Y68" s="43">
        <v>0</v>
      </c>
      <c r="Z68" s="44">
        <f t="shared" si="24"/>
        <v>0</v>
      </c>
      <c r="AA68" s="42">
        <f t="shared" si="25"/>
        <v>0</v>
      </c>
      <c r="AB68" s="42">
        <v>0</v>
      </c>
      <c r="AC68" s="43">
        <v>0</v>
      </c>
      <c r="AD68" s="42">
        <f t="shared" si="26"/>
        <v>0</v>
      </c>
      <c r="AE68" s="42">
        <v>0</v>
      </c>
      <c r="AF68" s="43">
        <v>0</v>
      </c>
      <c r="AG68" s="42">
        <f t="shared" si="27"/>
        <v>0</v>
      </c>
      <c r="AH68" s="42">
        <v>0</v>
      </c>
      <c r="AI68" s="43">
        <v>0</v>
      </c>
      <c r="AJ68" s="42">
        <f t="shared" si="28"/>
        <v>0</v>
      </c>
      <c r="AK68" s="42">
        <v>0</v>
      </c>
      <c r="AL68" s="43">
        <v>0</v>
      </c>
      <c r="AM68" s="42">
        <f t="shared" si="29"/>
        <v>0</v>
      </c>
      <c r="AN68" s="42">
        <v>0</v>
      </c>
      <c r="AO68" s="43">
        <v>0</v>
      </c>
    </row>
    <row r="69" spans="1:41" ht="19.5" customHeight="1">
      <c r="A69" s="41" t="s">
        <v>38</v>
      </c>
      <c r="B69" s="41" t="s">
        <v>38</v>
      </c>
      <c r="C69" s="41" t="s">
        <v>38</v>
      </c>
      <c r="D69" s="41" t="s">
        <v>202</v>
      </c>
      <c r="E69" s="42">
        <f t="shared" si="15"/>
        <v>39.95</v>
      </c>
      <c r="F69" s="42">
        <f t="shared" si="16"/>
        <v>39.95</v>
      </c>
      <c r="G69" s="42">
        <f t="shared" si="17"/>
        <v>39.95</v>
      </c>
      <c r="H69" s="42">
        <v>39.95</v>
      </c>
      <c r="I69" s="43">
        <v>0</v>
      </c>
      <c r="J69" s="42">
        <f t="shared" si="18"/>
        <v>0</v>
      </c>
      <c r="K69" s="42">
        <v>0</v>
      </c>
      <c r="L69" s="43">
        <v>0</v>
      </c>
      <c r="M69" s="42">
        <f t="shared" si="19"/>
        <v>0</v>
      </c>
      <c r="N69" s="42">
        <v>0</v>
      </c>
      <c r="O69" s="43">
        <v>0</v>
      </c>
      <c r="P69" s="44">
        <f t="shared" si="20"/>
        <v>0</v>
      </c>
      <c r="Q69" s="42">
        <f t="shared" si="21"/>
        <v>0</v>
      </c>
      <c r="R69" s="42">
        <v>0</v>
      </c>
      <c r="S69" s="43">
        <v>0</v>
      </c>
      <c r="T69" s="42">
        <f t="shared" si="22"/>
        <v>0</v>
      </c>
      <c r="U69" s="42">
        <v>0</v>
      </c>
      <c r="V69" s="42">
        <v>0</v>
      </c>
      <c r="W69" s="42">
        <f t="shared" si="23"/>
        <v>0</v>
      </c>
      <c r="X69" s="42">
        <v>0</v>
      </c>
      <c r="Y69" s="43">
        <v>0</v>
      </c>
      <c r="Z69" s="44">
        <f t="shared" si="24"/>
        <v>0</v>
      </c>
      <c r="AA69" s="42">
        <f t="shared" si="25"/>
        <v>0</v>
      </c>
      <c r="AB69" s="42">
        <v>0</v>
      </c>
      <c r="AC69" s="43">
        <v>0</v>
      </c>
      <c r="AD69" s="42">
        <f t="shared" si="26"/>
        <v>0</v>
      </c>
      <c r="AE69" s="42">
        <v>0</v>
      </c>
      <c r="AF69" s="43">
        <v>0</v>
      </c>
      <c r="AG69" s="42">
        <f t="shared" si="27"/>
        <v>0</v>
      </c>
      <c r="AH69" s="42">
        <v>0</v>
      </c>
      <c r="AI69" s="43">
        <v>0</v>
      </c>
      <c r="AJ69" s="42">
        <f t="shared" si="28"/>
        <v>0</v>
      </c>
      <c r="AK69" s="42">
        <v>0</v>
      </c>
      <c r="AL69" s="43">
        <v>0</v>
      </c>
      <c r="AM69" s="42">
        <f t="shared" si="29"/>
        <v>0</v>
      </c>
      <c r="AN69" s="42">
        <v>0</v>
      </c>
      <c r="AO69" s="43">
        <v>0</v>
      </c>
    </row>
    <row r="70" spans="1:41" ht="19.5" customHeight="1">
      <c r="A70" s="41" t="s">
        <v>203</v>
      </c>
      <c r="B70" s="41" t="s">
        <v>85</v>
      </c>
      <c r="C70" s="41" t="s">
        <v>118</v>
      </c>
      <c r="D70" s="41" t="s">
        <v>204</v>
      </c>
      <c r="E70" s="42">
        <f t="shared" si="15"/>
        <v>27.03</v>
      </c>
      <c r="F70" s="42">
        <f t="shared" si="16"/>
        <v>27.03</v>
      </c>
      <c r="G70" s="42">
        <f t="shared" si="17"/>
        <v>27.03</v>
      </c>
      <c r="H70" s="42">
        <v>27.03</v>
      </c>
      <c r="I70" s="43">
        <v>0</v>
      </c>
      <c r="J70" s="42">
        <f t="shared" si="18"/>
        <v>0</v>
      </c>
      <c r="K70" s="42">
        <v>0</v>
      </c>
      <c r="L70" s="43">
        <v>0</v>
      </c>
      <c r="M70" s="42">
        <f t="shared" si="19"/>
        <v>0</v>
      </c>
      <c r="N70" s="42">
        <v>0</v>
      </c>
      <c r="O70" s="43">
        <v>0</v>
      </c>
      <c r="P70" s="44">
        <f t="shared" si="20"/>
        <v>0</v>
      </c>
      <c r="Q70" s="42">
        <f t="shared" si="21"/>
        <v>0</v>
      </c>
      <c r="R70" s="42">
        <v>0</v>
      </c>
      <c r="S70" s="43">
        <v>0</v>
      </c>
      <c r="T70" s="42">
        <f t="shared" si="22"/>
        <v>0</v>
      </c>
      <c r="U70" s="42">
        <v>0</v>
      </c>
      <c r="V70" s="42">
        <v>0</v>
      </c>
      <c r="W70" s="42">
        <f t="shared" si="23"/>
        <v>0</v>
      </c>
      <c r="X70" s="42">
        <v>0</v>
      </c>
      <c r="Y70" s="43">
        <v>0</v>
      </c>
      <c r="Z70" s="44">
        <f t="shared" si="24"/>
        <v>0</v>
      </c>
      <c r="AA70" s="42">
        <f t="shared" si="25"/>
        <v>0</v>
      </c>
      <c r="AB70" s="42">
        <v>0</v>
      </c>
      <c r="AC70" s="43">
        <v>0</v>
      </c>
      <c r="AD70" s="42">
        <f t="shared" si="26"/>
        <v>0</v>
      </c>
      <c r="AE70" s="42">
        <v>0</v>
      </c>
      <c r="AF70" s="43">
        <v>0</v>
      </c>
      <c r="AG70" s="42">
        <f t="shared" si="27"/>
        <v>0</v>
      </c>
      <c r="AH70" s="42">
        <v>0</v>
      </c>
      <c r="AI70" s="43">
        <v>0</v>
      </c>
      <c r="AJ70" s="42">
        <f t="shared" si="28"/>
        <v>0</v>
      </c>
      <c r="AK70" s="42">
        <v>0</v>
      </c>
      <c r="AL70" s="43">
        <v>0</v>
      </c>
      <c r="AM70" s="42">
        <f t="shared" si="29"/>
        <v>0</v>
      </c>
      <c r="AN70" s="42">
        <v>0</v>
      </c>
      <c r="AO70" s="43">
        <v>0</v>
      </c>
    </row>
    <row r="71" spans="1:41" ht="19.5" customHeight="1">
      <c r="A71" s="41" t="s">
        <v>203</v>
      </c>
      <c r="B71" s="41" t="s">
        <v>84</v>
      </c>
      <c r="C71" s="41" t="s">
        <v>118</v>
      </c>
      <c r="D71" s="41" t="s">
        <v>205</v>
      </c>
      <c r="E71" s="42">
        <f aca="true" t="shared" si="30" ref="E71:E102">SUM(F71,P71,Z71)</f>
        <v>7.19</v>
      </c>
      <c r="F71" s="42">
        <f aca="true" t="shared" si="31" ref="F71:F102">SUM(G71,J71,M71)</f>
        <v>7.19</v>
      </c>
      <c r="G71" s="42">
        <f aca="true" t="shared" si="32" ref="G71:G102">SUM(H71:I71)</f>
        <v>7.19</v>
      </c>
      <c r="H71" s="42">
        <v>7.19</v>
      </c>
      <c r="I71" s="43">
        <v>0</v>
      </c>
      <c r="J71" s="42">
        <f aca="true" t="shared" si="33" ref="J71:J102">SUM(K71:L71)</f>
        <v>0</v>
      </c>
      <c r="K71" s="42">
        <v>0</v>
      </c>
      <c r="L71" s="43">
        <v>0</v>
      </c>
      <c r="M71" s="42">
        <f aca="true" t="shared" si="34" ref="M71:M102">SUM(N71:O71)</f>
        <v>0</v>
      </c>
      <c r="N71" s="42">
        <v>0</v>
      </c>
      <c r="O71" s="43">
        <v>0</v>
      </c>
      <c r="P71" s="44">
        <f aca="true" t="shared" si="35" ref="P71:P102">SUM(Q71,T71,W71)</f>
        <v>0</v>
      </c>
      <c r="Q71" s="42">
        <f aca="true" t="shared" si="36" ref="Q71:Q102">SUM(R71:S71)</f>
        <v>0</v>
      </c>
      <c r="R71" s="42">
        <v>0</v>
      </c>
      <c r="S71" s="43">
        <v>0</v>
      </c>
      <c r="T71" s="42">
        <f aca="true" t="shared" si="37" ref="T71:T102">SUM(U71:V71)</f>
        <v>0</v>
      </c>
      <c r="U71" s="42">
        <v>0</v>
      </c>
      <c r="V71" s="42">
        <v>0</v>
      </c>
      <c r="W71" s="42">
        <f aca="true" t="shared" si="38" ref="W71:W102">SUM(X71:Y71)</f>
        <v>0</v>
      </c>
      <c r="X71" s="42">
        <v>0</v>
      </c>
      <c r="Y71" s="43">
        <v>0</v>
      </c>
      <c r="Z71" s="44">
        <f aca="true" t="shared" si="39" ref="Z71:Z102">SUM(AA71,AD71,AG71,AJ71,AM71)</f>
        <v>0</v>
      </c>
      <c r="AA71" s="42">
        <f aca="true" t="shared" si="40" ref="AA71:AA102">SUM(AB71:AC71)</f>
        <v>0</v>
      </c>
      <c r="AB71" s="42">
        <v>0</v>
      </c>
      <c r="AC71" s="43">
        <v>0</v>
      </c>
      <c r="AD71" s="42">
        <f aca="true" t="shared" si="41" ref="AD71:AD102">SUM(AE71:AF71)</f>
        <v>0</v>
      </c>
      <c r="AE71" s="42">
        <v>0</v>
      </c>
      <c r="AF71" s="43">
        <v>0</v>
      </c>
      <c r="AG71" s="42">
        <f aca="true" t="shared" si="42" ref="AG71:AG102">SUM(AH71:AI71)</f>
        <v>0</v>
      </c>
      <c r="AH71" s="42">
        <v>0</v>
      </c>
      <c r="AI71" s="43">
        <v>0</v>
      </c>
      <c r="AJ71" s="42">
        <f aca="true" t="shared" si="43" ref="AJ71:AJ102">SUM(AK71:AL71)</f>
        <v>0</v>
      </c>
      <c r="AK71" s="42">
        <v>0</v>
      </c>
      <c r="AL71" s="43">
        <v>0</v>
      </c>
      <c r="AM71" s="42">
        <f aca="true" t="shared" si="44" ref="AM71:AM102">SUM(AN71:AO71)</f>
        <v>0</v>
      </c>
      <c r="AN71" s="42">
        <v>0</v>
      </c>
      <c r="AO71" s="43">
        <v>0</v>
      </c>
    </row>
    <row r="72" spans="1:41" ht="19.5" customHeight="1">
      <c r="A72" s="41" t="s">
        <v>203</v>
      </c>
      <c r="B72" s="41" t="s">
        <v>94</v>
      </c>
      <c r="C72" s="41" t="s">
        <v>118</v>
      </c>
      <c r="D72" s="41" t="s">
        <v>206</v>
      </c>
      <c r="E72" s="42">
        <f t="shared" si="30"/>
        <v>3.71</v>
      </c>
      <c r="F72" s="42">
        <f t="shared" si="31"/>
        <v>3.71</v>
      </c>
      <c r="G72" s="42">
        <f t="shared" si="32"/>
        <v>3.71</v>
      </c>
      <c r="H72" s="42">
        <v>3.71</v>
      </c>
      <c r="I72" s="43">
        <v>0</v>
      </c>
      <c r="J72" s="42">
        <f t="shared" si="33"/>
        <v>0</v>
      </c>
      <c r="K72" s="42">
        <v>0</v>
      </c>
      <c r="L72" s="43">
        <v>0</v>
      </c>
      <c r="M72" s="42">
        <f t="shared" si="34"/>
        <v>0</v>
      </c>
      <c r="N72" s="42">
        <v>0</v>
      </c>
      <c r="O72" s="43">
        <v>0</v>
      </c>
      <c r="P72" s="44">
        <f t="shared" si="35"/>
        <v>0</v>
      </c>
      <c r="Q72" s="42">
        <f t="shared" si="36"/>
        <v>0</v>
      </c>
      <c r="R72" s="42">
        <v>0</v>
      </c>
      <c r="S72" s="43">
        <v>0</v>
      </c>
      <c r="T72" s="42">
        <f t="shared" si="37"/>
        <v>0</v>
      </c>
      <c r="U72" s="42">
        <v>0</v>
      </c>
      <c r="V72" s="42">
        <v>0</v>
      </c>
      <c r="W72" s="42">
        <f t="shared" si="38"/>
        <v>0</v>
      </c>
      <c r="X72" s="42">
        <v>0</v>
      </c>
      <c r="Y72" s="43">
        <v>0</v>
      </c>
      <c r="Z72" s="44">
        <f t="shared" si="39"/>
        <v>0</v>
      </c>
      <c r="AA72" s="42">
        <f t="shared" si="40"/>
        <v>0</v>
      </c>
      <c r="AB72" s="42">
        <v>0</v>
      </c>
      <c r="AC72" s="43">
        <v>0</v>
      </c>
      <c r="AD72" s="42">
        <f t="shared" si="41"/>
        <v>0</v>
      </c>
      <c r="AE72" s="42">
        <v>0</v>
      </c>
      <c r="AF72" s="43">
        <v>0</v>
      </c>
      <c r="AG72" s="42">
        <f t="shared" si="42"/>
        <v>0</v>
      </c>
      <c r="AH72" s="42">
        <v>0</v>
      </c>
      <c r="AI72" s="43">
        <v>0</v>
      </c>
      <c r="AJ72" s="42">
        <f t="shared" si="43"/>
        <v>0</v>
      </c>
      <c r="AK72" s="42">
        <v>0</v>
      </c>
      <c r="AL72" s="43">
        <v>0</v>
      </c>
      <c r="AM72" s="42">
        <f t="shared" si="44"/>
        <v>0</v>
      </c>
      <c r="AN72" s="42">
        <v>0</v>
      </c>
      <c r="AO72" s="43">
        <v>0</v>
      </c>
    </row>
    <row r="73" spans="1:41" ht="19.5" customHeight="1">
      <c r="A73" s="41" t="s">
        <v>203</v>
      </c>
      <c r="B73" s="41" t="s">
        <v>91</v>
      </c>
      <c r="C73" s="41" t="s">
        <v>118</v>
      </c>
      <c r="D73" s="41" t="s">
        <v>207</v>
      </c>
      <c r="E73" s="42">
        <f t="shared" si="30"/>
        <v>2.02</v>
      </c>
      <c r="F73" s="42">
        <f t="shared" si="31"/>
        <v>2.02</v>
      </c>
      <c r="G73" s="42">
        <f t="shared" si="32"/>
        <v>2.02</v>
      </c>
      <c r="H73" s="42">
        <v>2.02</v>
      </c>
      <c r="I73" s="43">
        <v>0</v>
      </c>
      <c r="J73" s="42">
        <f t="shared" si="33"/>
        <v>0</v>
      </c>
      <c r="K73" s="42">
        <v>0</v>
      </c>
      <c r="L73" s="43">
        <v>0</v>
      </c>
      <c r="M73" s="42">
        <f t="shared" si="34"/>
        <v>0</v>
      </c>
      <c r="N73" s="42">
        <v>0</v>
      </c>
      <c r="O73" s="43">
        <v>0</v>
      </c>
      <c r="P73" s="44">
        <f t="shared" si="35"/>
        <v>0</v>
      </c>
      <c r="Q73" s="42">
        <f t="shared" si="36"/>
        <v>0</v>
      </c>
      <c r="R73" s="42">
        <v>0</v>
      </c>
      <c r="S73" s="43">
        <v>0</v>
      </c>
      <c r="T73" s="42">
        <f t="shared" si="37"/>
        <v>0</v>
      </c>
      <c r="U73" s="42">
        <v>0</v>
      </c>
      <c r="V73" s="42">
        <v>0</v>
      </c>
      <c r="W73" s="42">
        <f t="shared" si="38"/>
        <v>0</v>
      </c>
      <c r="X73" s="42">
        <v>0</v>
      </c>
      <c r="Y73" s="43">
        <v>0</v>
      </c>
      <c r="Z73" s="44">
        <f t="shared" si="39"/>
        <v>0</v>
      </c>
      <c r="AA73" s="42">
        <f t="shared" si="40"/>
        <v>0</v>
      </c>
      <c r="AB73" s="42">
        <v>0</v>
      </c>
      <c r="AC73" s="43">
        <v>0</v>
      </c>
      <c r="AD73" s="42">
        <f t="shared" si="41"/>
        <v>0</v>
      </c>
      <c r="AE73" s="42">
        <v>0</v>
      </c>
      <c r="AF73" s="43">
        <v>0</v>
      </c>
      <c r="AG73" s="42">
        <f t="shared" si="42"/>
        <v>0</v>
      </c>
      <c r="AH73" s="42">
        <v>0</v>
      </c>
      <c r="AI73" s="43">
        <v>0</v>
      </c>
      <c r="AJ73" s="42">
        <f t="shared" si="43"/>
        <v>0</v>
      </c>
      <c r="AK73" s="42">
        <v>0</v>
      </c>
      <c r="AL73" s="43">
        <v>0</v>
      </c>
      <c r="AM73" s="42">
        <f t="shared" si="44"/>
        <v>0</v>
      </c>
      <c r="AN73" s="42">
        <v>0</v>
      </c>
      <c r="AO73" s="43">
        <v>0</v>
      </c>
    </row>
    <row r="74" spans="1:41" ht="19.5" customHeight="1">
      <c r="A74" s="41" t="s">
        <v>38</v>
      </c>
      <c r="B74" s="41" t="s">
        <v>38</v>
      </c>
      <c r="C74" s="41" t="s">
        <v>38</v>
      </c>
      <c r="D74" s="41" t="s">
        <v>208</v>
      </c>
      <c r="E74" s="42">
        <f t="shared" si="30"/>
        <v>24.39</v>
      </c>
      <c r="F74" s="42">
        <f t="shared" si="31"/>
        <v>24.39</v>
      </c>
      <c r="G74" s="42">
        <f t="shared" si="32"/>
        <v>24.39</v>
      </c>
      <c r="H74" s="42">
        <v>24.39</v>
      </c>
      <c r="I74" s="43">
        <v>0</v>
      </c>
      <c r="J74" s="42">
        <f t="shared" si="33"/>
        <v>0</v>
      </c>
      <c r="K74" s="42">
        <v>0</v>
      </c>
      <c r="L74" s="43">
        <v>0</v>
      </c>
      <c r="M74" s="42">
        <f t="shared" si="34"/>
        <v>0</v>
      </c>
      <c r="N74" s="42">
        <v>0</v>
      </c>
      <c r="O74" s="43">
        <v>0</v>
      </c>
      <c r="P74" s="44">
        <f t="shared" si="35"/>
        <v>0</v>
      </c>
      <c r="Q74" s="42">
        <f t="shared" si="36"/>
        <v>0</v>
      </c>
      <c r="R74" s="42">
        <v>0</v>
      </c>
      <c r="S74" s="43">
        <v>0</v>
      </c>
      <c r="T74" s="42">
        <f t="shared" si="37"/>
        <v>0</v>
      </c>
      <c r="U74" s="42">
        <v>0</v>
      </c>
      <c r="V74" s="42">
        <v>0</v>
      </c>
      <c r="W74" s="42">
        <f t="shared" si="38"/>
        <v>0</v>
      </c>
      <c r="X74" s="42">
        <v>0</v>
      </c>
      <c r="Y74" s="43">
        <v>0</v>
      </c>
      <c r="Z74" s="44">
        <f t="shared" si="39"/>
        <v>0</v>
      </c>
      <c r="AA74" s="42">
        <f t="shared" si="40"/>
        <v>0</v>
      </c>
      <c r="AB74" s="42">
        <v>0</v>
      </c>
      <c r="AC74" s="43">
        <v>0</v>
      </c>
      <c r="AD74" s="42">
        <f t="shared" si="41"/>
        <v>0</v>
      </c>
      <c r="AE74" s="42">
        <v>0</v>
      </c>
      <c r="AF74" s="43">
        <v>0</v>
      </c>
      <c r="AG74" s="42">
        <f t="shared" si="42"/>
        <v>0</v>
      </c>
      <c r="AH74" s="42">
        <v>0</v>
      </c>
      <c r="AI74" s="43">
        <v>0</v>
      </c>
      <c r="AJ74" s="42">
        <f t="shared" si="43"/>
        <v>0</v>
      </c>
      <c r="AK74" s="42">
        <v>0</v>
      </c>
      <c r="AL74" s="43">
        <v>0</v>
      </c>
      <c r="AM74" s="42">
        <f t="shared" si="44"/>
        <v>0</v>
      </c>
      <c r="AN74" s="42">
        <v>0</v>
      </c>
      <c r="AO74" s="43">
        <v>0</v>
      </c>
    </row>
    <row r="75" spans="1:41" ht="19.5" customHeight="1">
      <c r="A75" s="41" t="s">
        <v>209</v>
      </c>
      <c r="B75" s="41" t="s">
        <v>85</v>
      </c>
      <c r="C75" s="41" t="s">
        <v>118</v>
      </c>
      <c r="D75" s="41" t="s">
        <v>210</v>
      </c>
      <c r="E75" s="42">
        <f t="shared" si="30"/>
        <v>11.52</v>
      </c>
      <c r="F75" s="42">
        <f t="shared" si="31"/>
        <v>11.52</v>
      </c>
      <c r="G75" s="42">
        <f t="shared" si="32"/>
        <v>11.52</v>
      </c>
      <c r="H75" s="42">
        <v>11.52</v>
      </c>
      <c r="I75" s="43">
        <v>0</v>
      </c>
      <c r="J75" s="42">
        <f t="shared" si="33"/>
        <v>0</v>
      </c>
      <c r="K75" s="42">
        <v>0</v>
      </c>
      <c r="L75" s="43">
        <v>0</v>
      </c>
      <c r="M75" s="42">
        <f t="shared" si="34"/>
        <v>0</v>
      </c>
      <c r="N75" s="42">
        <v>0</v>
      </c>
      <c r="O75" s="43">
        <v>0</v>
      </c>
      <c r="P75" s="44">
        <f t="shared" si="35"/>
        <v>0</v>
      </c>
      <c r="Q75" s="42">
        <f t="shared" si="36"/>
        <v>0</v>
      </c>
      <c r="R75" s="42">
        <v>0</v>
      </c>
      <c r="S75" s="43">
        <v>0</v>
      </c>
      <c r="T75" s="42">
        <f t="shared" si="37"/>
        <v>0</v>
      </c>
      <c r="U75" s="42">
        <v>0</v>
      </c>
      <c r="V75" s="42">
        <v>0</v>
      </c>
      <c r="W75" s="42">
        <f t="shared" si="38"/>
        <v>0</v>
      </c>
      <c r="X75" s="42">
        <v>0</v>
      </c>
      <c r="Y75" s="43">
        <v>0</v>
      </c>
      <c r="Z75" s="44">
        <f t="shared" si="39"/>
        <v>0</v>
      </c>
      <c r="AA75" s="42">
        <f t="shared" si="40"/>
        <v>0</v>
      </c>
      <c r="AB75" s="42">
        <v>0</v>
      </c>
      <c r="AC75" s="43">
        <v>0</v>
      </c>
      <c r="AD75" s="42">
        <f t="shared" si="41"/>
        <v>0</v>
      </c>
      <c r="AE75" s="42">
        <v>0</v>
      </c>
      <c r="AF75" s="43">
        <v>0</v>
      </c>
      <c r="AG75" s="42">
        <f t="shared" si="42"/>
        <v>0</v>
      </c>
      <c r="AH75" s="42">
        <v>0</v>
      </c>
      <c r="AI75" s="43">
        <v>0</v>
      </c>
      <c r="AJ75" s="42">
        <f t="shared" si="43"/>
        <v>0</v>
      </c>
      <c r="AK75" s="42">
        <v>0</v>
      </c>
      <c r="AL75" s="43">
        <v>0</v>
      </c>
      <c r="AM75" s="42">
        <f t="shared" si="44"/>
        <v>0</v>
      </c>
      <c r="AN75" s="42">
        <v>0</v>
      </c>
      <c r="AO75" s="43">
        <v>0</v>
      </c>
    </row>
    <row r="76" spans="1:41" ht="19.5" customHeight="1">
      <c r="A76" s="41" t="s">
        <v>209</v>
      </c>
      <c r="B76" s="41" t="s">
        <v>97</v>
      </c>
      <c r="C76" s="41" t="s">
        <v>118</v>
      </c>
      <c r="D76" s="41" t="s">
        <v>214</v>
      </c>
      <c r="E76" s="42">
        <f t="shared" si="30"/>
        <v>10.7</v>
      </c>
      <c r="F76" s="42">
        <f t="shared" si="31"/>
        <v>10.7</v>
      </c>
      <c r="G76" s="42">
        <f t="shared" si="32"/>
        <v>10.7</v>
      </c>
      <c r="H76" s="42">
        <v>10.7</v>
      </c>
      <c r="I76" s="43">
        <v>0</v>
      </c>
      <c r="J76" s="42">
        <f t="shared" si="33"/>
        <v>0</v>
      </c>
      <c r="K76" s="42">
        <v>0</v>
      </c>
      <c r="L76" s="43">
        <v>0</v>
      </c>
      <c r="M76" s="42">
        <f t="shared" si="34"/>
        <v>0</v>
      </c>
      <c r="N76" s="42">
        <v>0</v>
      </c>
      <c r="O76" s="43">
        <v>0</v>
      </c>
      <c r="P76" s="44">
        <f t="shared" si="35"/>
        <v>0</v>
      </c>
      <c r="Q76" s="42">
        <f t="shared" si="36"/>
        <v>0</v>
      </c>
      <c r="R76" s="42">
        <v>0</v>
      </c>
      <c r="S76" s="43">
        <v>0</v>
      </c>
      <c r="T76" s="42">
        <f t="shared" si="37"/>
        <v>0</v>
      </c>
      <c r="U76" s="42">
        <v>0</v>
      </c>
      <c r="V76" s="42">
        <v>0</v>
      </c>
      <c r="W76" s="42">
        <f t="shared" si="38"/>
        <v>0</v>
      </c>
      <c r="X76" s="42">
        <v>0</v>
      </c>
      <c r="Y76" s="43">
        <v>0</v>
      </c>
      <c r="Z76" s="44">
        <f t="shared" si="39"/>
        <v>0</v>
      </c>
      <c r="AA76" s="42">
        <f t="shared" si="40"/>
        <v>0</v>
      </c>
      <c r="AB76" s="42">
        <v>0</v>
      </c>
      <c r="AC76" s="43">
        <v>0</v>
      </c>
      <c r="AD76" s="42">
        <f t="shared" si="41"/>
        <v>0</v>
      </c>
      <c r="AE76" s="42">
        <v>0</v>
      </c>
      <c r="AF76" s="43">
        <v>0</v>
      </c>
      <c r="AG76" s="42">
        <f t="shared" si="42"/>
        <v>0</v>
      </c>
      <c r="AH76" s="42">
        <v>0</v>
      </c>
      <c r="AI76" s="43">
        <v>0</v>
      </c>
      <c r="AJ76" s="42">
        <f t="shared" si="43"/>
        <v>0</v>
      </c>
      <c r="AK76" s="42">
        <v>0</v>
      </c>
      <c r="AL76" s="43">
        <v>0</v>
      </c>
      <c r="AM76" s="42">
        <f t="shared" si="44"/>
        <v>0</v>
      </c>
      <c r="AN76" s="42">
        <v>0</v>
      </c>
      <c r="AO76" s="43">
        <v>0</v>
      </c>
    </row>
    <row r="77" spans="1:41" ht="19.5" customHeight="1">
      <c r="A77" s="41" t="s">
        <v>209</v>
      </c>
      <c r="B77" s="41" t="s">
        <v>103</v>
      </c>
      <c r="C77" s="41" t="s">
        <v>118</v>
      </c>
      <c r="D77" s="41" t="s">
        <v>219</v>
      </c>
      <c r="E77" s="42">
        <f t="shared" si="30"/>
        <v>0.87</v>
      </c>
      <c r="F77" s="42">
        <f t="shared" si="31"/>
        <v>0.87</v>
      </c>
      <c r="G77" s="42">
        <f t="shared" si="32"/>
        <v>0.87</v>
      </c>
      <c r="H77" s="42">
        <v>0.87</v>
      </c>
      <c r="I77" s="43">
        <v>0</v>
      </c>
      <c r="J77" s="42">
        <f t="shared" si="33"/>
        <v>0</v>
      </c>
      <c r="K77" s="42">
        <v>0</v>
      </c>
      <c r="L77" s="43">
        <v>0</v>
      </c>
      <c r="M77" s="42">
        <f t="shared" si="34"/>
        <v>0</v>
      </c>
      <c r="N77" s="42">
        <v>0</v>
      </c>
      <c r="O77" s="43">
        <v>0</v>
      </c>
      <c r="P77" s="44">
        <f t="shared" si="35"/>
        <v>0</v>
      </c>
      <c r="Q77" s="42">
        <f t="shared" si="36"/>
        <v>0</v>
      </c>
      <c r="R77" s="42">
        <v>0</v>
      </c>
      <c r="S77" s="43">
        <v>0</v>
      </c>
      <c r="T77" s="42">
        <f t="shared" si="37"/>
        <v>0</v>
      </c>
      <c r="U77" s="42">
        <v>0</v>
      </c>
      <c r="V77" s="42">
        <v>0</v>
      </c>
      <c r="W77" s="42">
        <f t="shared" si="38"/>
        <v>0</v>
      </c>
      <c r="X77" s="42">
        <v>0</v>
      </c>
      <c r="Y77" s="43">
        <v>0</v>
      </c>
      <c r="Z77" s="44">
        <f t="shared" si="39"/>
        <v>0</v>
      </c>
      <c r="AA77" s="42">
        <f t="shared" si="40"/>
        <v>0</v>
      </c>
      <c r="AB77" s="42">
        <v>0</v>
      </c>
      <c r="AC77" s="43">
        <v>0</v>
      </c>
      <c r="AD77" s="42">
        <f t="shared" si="41"/>
        <v>0</v>
      </c>
      <c r="AE77" s="42">
        <v>0</v>
      </c>
      <c r="AF77" s="43">
        <v>0</v>
      </c>
      <c r="AG77" s="42">
        <f t="shared" si="42"/>
        <v>0</v>
      </c>
      <c r="AH77" s="42">
        <v>0</v>
      </c>
      <c r="AI77" s="43">
        <v>0</v>
      </c>
      <c r="AJ77" s="42">
        <f t="shared" si="43"/>
        <v>0</v>
      </c>
      <c r="AK77" s="42">
        <v>0</v>
      </c>
      <c r="AL77" s="43">
        <v>0</v>
      </c>
      <c r="AM77" s="42">
        <f t="shared" si="44"/>
        <v>0</v>
      </c>
      <c r="AN77" s="42">
        <v>0</v>
      </c>
      <c r="AO77" s="43">
        <v>0</v>
      </c>
    </row>
    <row r="78" spans="1:41" ht="19.5" customHeight="1">
      <c r="A78" s="41" t="s">
        <v>209</v>
      </c>
      <c r="B78" s="41" t="s">
        <v>91</v>
      </c>
      <c r="C78" s="41" t="s">
        <v>118</v>
      </c>
      <c r="D78" s="41" t="s">
        <v>220</v>
      </c>
      <c r="E78" s="42">
        <f t="shared" si="30"/>
        <v>1.3</v>
      </c>
      <c r="F78" s="42">
        <f t="shared" si="31"/>
        <v>1.3</v>
      </c>
      <c r="G78" s="42">
        <f t="shared" si="32"/>
        <v>1.3</v>
      </c>
      <c r="H78" s="42">
        <v>1.3</v>
      </c>
      <c r="I78" s="43">
        <v>0</v>
      </c>
      <c r="J78" s="42">
        <f t="shared" si="33"/>
        <v>0</v>
      </c>
      <c r="K78" s="42">
        <v>0</v>
      </c>
      <c r="L78" s="43">
        <v>0</v>
      </c>
      <c r="M78" s="42">
        <f t="shared" si="34"/>
        <v>0</v>
      </c>
      <c r="N78" s="42">
        <v>0</v>
      </c>
      <c r="O78" s="43">
        <v>0</v>
      </c>
      <c r="P78" s="44">
        <f t="shared" si="35"/>
        <v>0</v>
      </c>
      <c r="Q78" s="42">
        <f t="shared" si="36"/>
        <v>0</v>
      </c>
      <c r="R78" s="42">
        <v>0</v>
      </c>
      <c r="S78" s="43">
        <v>0</v>
      </c>
      <c r="T78" s="42">
        <f t="shared" si="37"/>
        <v>0</v>
      </c>
      <c r="U78" s="42">
        <v>0</v>
      </c>
      <c r="V78" s="42">
        <v>0</v>
      </c>
      <c r="W78" s="42">
        <f t="shared" si="38"/>
        <v>0</v>
      </c>
      <c r="X78" s="42">
        <v>0</v>
      </c>
      <c r="Y78" s="43">
        <v>0</v>
      </c>
      <c r="Z78" s="44">
        <f t="shared" si="39"/>
        <v>0</v>
      </c>
      <c r="AA78" s="42">
        <f t="shared" si="40"/>
        <v>0</v>
      </c>
      <c r="AB78" s="42">
        <v>0</v>
      </c>
      <c r="AC78" s="43">
        <v>0</v>
      </c>
      <c r="AD78" s="42">
        <f t="shared" si="41"/>
        <v>0</v>
      </c>
      <c r="AE78" s="42">
        <v>0</v>
      </c>
      <c r="AF78" s="43">
        <v>0</v>
      </c>
      <c r="AG78" s="42">
        <f t="shared" si="42"/>
        <v>0</v>
      </c>
      <c r="AH78" s="42">
        <v>0</v>
      </c>
      <c r="AI78" s="43">
        <v>0</v>
      </c>
      <c r="AJ78" s="42">
        <f t="shared" si="43"/>
        <v>0</v>
      </c>
      <c r="AK78" s="42">
        <v>0</v>
      </c>
      <c r="AL78" s="43">
        <v>0</v>
      </c>
      <c r="AM78" s="42">
        <f t="shared" si="44"/>
        <v>0</v>
      </c>
      <c r="AN78" s="42">
        <v>0</v>
      </c>
      <c r="AO78" s="43">
        <v>0</v>
      </c>
    </row>
    <row r="79" spans="1:41" ht="19.5" customHeight="1">
      <c r="A79" s="41" t="s">
        <v>38</v>
      </c>
      <c r="B79" s="41" t="s">
        <v>38</v>
      </c>
      <c r="C79" s="41" t="s">
        <v>38</v>
      </c>
      <c r="D79" s="41" t="s">
        <v>229</v>
      </c>
      <c r="E79" s="42">
        <f t="shared" si="30"/>
        <v>0.01</v>
      </c>
      <c r="F79" s="42">
        <f t="shared" si="31"/>
        <v>0.01</v>
      </c>
      <c r="G79" s="42">
        <f t="shared" si="32"/>
        <v>0.01</v>
      </c>
      <c r="H79" s="42">
        <v>0.01</v>
      </c>
      <c r="I79" s="43">
        <v>0</v>
      </c>
      <c r="J79" s="42">
        <f t="shared" si="33"/>
        <v>0</v>
      </c>
      <c r="K79" s="42">
        <v>0</v>
      </c>
      <c r="L79" s="43">
        <v>0</v>
      </c>
      <c r="M79" s="42">
        <f t="shared" si="34"/>
        <v>0</v>
      </c>
      <c r="N79" s="42">
        <v>0</v>
      </c>
      <c r="O79" s="43">
        <v>0</v>
      </c>
      <c r="P79" s="44">
        <f t="shared" si="35"/>
        <v>0</v>
      </c>
      <c r="Q79" s="42">
        <f t="shared" si="36"/>
        <v>0</v>
      </c>
      <c r="R79" s="42">
        <v>0</v>
      </c>
      <c r="S79" s="43">
        <v>0</v>
      </c>
      <c r="T79" s="42">
        <f t="shared" si="37"/>
        <v>0</v>
      </c>
      <c r="U79" s="42">
        <v>0</v>
      </c>
      <c r="V79" s="42">
        <v>0</v>
      </c>
      <c r="W79" s="42">
        <f t="shared" si="38"/>
        <v>0</v>
      </c>
      <c r="X79" s="42">
        <v>0</v>
      </c>
      <c r="Y79" s="43">
        <v>0</v>
      </c>
      <c r="Z79" s="44">
        <f t="shared" si="39"/>
        <v>0</v>
      </c>
      <c r="AA79" s="42">
        <f t="shared" si="40"/>
        <v>0</v>
      </c>
      <c r="AB79" s="42">
        <v>0</v>
      </c>
      <c r="AC79" s="43">
        <v>0</v>
      </c>
      <c r="AD79" s="42">
        <f t="shared" si="41"/>
        <v>0</v>
      </c>
      <c r="AE79" s="42">
        <v>0</v>
      </c>
      <c r="AF79" s="43">
        <v>0</v>
      </c>
      <c r="AG79" s="42">
        <f t="shared" si="42"/>
        <v>0</v>
      </c>
      <c r="AH79" s="42">
        <v>0</v>
      </c>
      <c r="AI79" s="43">
        <v>0</v>
      </c>
      <c r="AJ79" s="42">
        <f t="shared" si="43"/>
        <v>0</v>
      </c>
      <c r="AK79" s="42">
        <v>0</v>
      </c>
      <c r="AL79" s="43">
        <v>0</v>
      </c>
      <c r="AM79" s="42">
        <f t="shared" si="44"/>
        <v>0</v>
      </c>
      <c r="AN79" s="42">
        <v>0</v>
      </c>
      <c r="AO79" s="43">
        <v>0</v>
      </c>
    </row>
    <row r="80" spans="1:41" ht="19.5" customHeight="1">
      <c r="A80" s="41" t="s">
        <v>230</v>
      </c>
      <c r="B80" s="41" t="s">
        <v>85</v>
      </c>
      <c r="C80" s="41" t="s">
        <v>118</v>
      </c>
      <c r="D80" s="41" t="s">
        <v>231</v>
      </c>
      <c r="E80" s="42">
        <f t="shared" si="30"/>
        <v>0.01</v>
      </c>
      <c r="F80" s="42">
        <f t="shared" si="31"/>
        <v>0.01</v>
      </c>
      <c r="G80" s="42">
        <f t="shared" si="32"/>
        <v>0.01</v>
      </c>
      <c r="H80" s="42">
        <v>0.01</v>
      </c>
      <c r="I80" s="43">
        <v>0</v>
      </c>
      <c r="J80" s="42">
        <f t="shared" si="33"/>
        <v>0</v>
      </c>
      <c r="K80" s="42">
        <v>0</v>
      </c>
      <c r="L80" s="43">
        <v>0</v>
      </c>
      <c r="M80" s="42">
        <f t="shared" si="34"/>
        <v>0</v>
      </c>
      <c r="N80" s="42">
        <v>0</v>
      </c>
      <c r="O80" s="43">
        <v>0</v>
      </c>
      <c r="P80" s="44">
        <f t="shared" si="35"/>
        <v>0</v>
      </c>
      <c r="Q80" s="42">
        <f t="shared" si="36"/>
        <v>0</v>
      </c>
      <c r="R80" s="42">
        <v>0</v>
      </c>
      <c r="S80" s="43">
        <v>0</v>
      </c>
      <c r="T80" s="42">
        <f t="shared" si="37"/>
        <v>0</v>
      </c>
      <c r="U80" s="42">
        <v>0</v>
      </c>
      <c r="V80" s="42">
        <v>0</v>
      </c>
      <c r="W80" s="42">
        <f t="shared" si="38"/>
        <v>0</v>
      </c>
      <c r="X80" s="42">
        <v>0</v>
      </c>
      <c r="Y80" s="43">
        <v>0</v>
      </c>
      <c r="Z80" s="44">
        <f t="shared" si="39"/>
        <v>0</v>
      </c>
      <c r="AA80" s="42">
        <f t="shared" si="40"/>
        <v>0</v>
      </c>
      <c r="AB80" s="42">
        <v>0</v>
      </c>
      <c r="AC80" s="43">
        <v>0</v>
      </c>
      <c r="AD80" s="42">
        <f t="shared" si="41"/>
        <v>0</v>
      </c>
      <c r="AE80" s="42">
        <v>0</v>
      </c>
      <c r="AF80" s="43">
        <v>0</v>
      </c>
      <c r="AG80" s="42">
        <f t="shared" si="42"/>
        <v>0</v>
      </c>
      <c r="AH80" s="42">
        <v>0</v>
      </c>
      <c r="AI80" s="43">
        <v>0</v>
      </c>
      <c r="AJ80" s="42">
        <f t="shared" si="43"/>
        <v>0</v>
      </c>
      <c r="AK80" s="42">
        <v>0</v>
      </c>
      <c r="AL80" s="43">
        <v>0</v>
      </c>
      <c r="AM80" s="42">
        <f t="shared" si="44"/>
        <v>0</v>
      </c>
      <c r="AN80" s="42">
        <v>0</v>
      </c>
      <c r="AO80" s="43">
        <v>0</v>
      </c>
    </row>
    <row r="81" spans="1:41" ht="19.5" customHeight="1">
      <c r="A81" s="41" t="s">
        <v>38</v>
      </c>
      <c r="B81" s="41" t="s">
        <v>38</v>
      </c>
      <c r="C81" s="41" t="s">
        <v>38</v>
      </c>
      <c r="D81" s="41" t="s">
        <v>120</v>
      </c>
      <c r="E81" s="42">
        <f t="shared" si="30"/>
        <v>611.21</v>
      </c>
      <c r="F81" s="42">
        <f t="shared" si="31"/>
        <v>611.21</v>
      </c>
      <c r="G81" s="42">
        <f t="shared" si="32"/>
        <v>611.21</v>
      </c>
      <c r="H81" s="42">
        <v>611.21</v>
      </c>
      <c r="I81" s="43">
        <v>0</v>
      </c>
      <c r="J81" s="42">
        <f t="shared" si="33"/>
        <v>0</v>
      </c>
      <c r="K81" s="42">
        <v>0</v>
      </c>
      <c r="L81" s="43">
        <v>0</v>
      </c>
      <c r="M81" s="42">
        <f t="shared" si="34"/>
        <v>0</v>
      </c>
      <c r="N81" s="42">
        <v>0</v>
      </c>
      <c r="O81" s="43">
        <v>0</v>
      </c>
      <c r="P81" s="44">
        <f t="shared" si="35"/>
        <v>0</v>
      </c>
      <c r="Q81" s="42">
        <f t="shared" si="36"/>
        <v>0</v>
      </c>
      <c r="R81" s="42">
        <v>0</v>
      </c>
      <c r="S81" s="43">
        <v>0</v>
      </c>
      <c r="T81" s="42">
        <f t="shared" si="37"/>
        <v>0</v>
      </c>
      <c r="U81" s="42">
        <v>0</v>
      </c>
      <c r="V81" s="42">
        <v>0</v>
      </c>
      <c r="W81" s="42">
        <f t="shared" si="38"/>
        <v>0</v>
      </c>
      <c r="X81" s="42">
        <v>0</v>
      </c>
      <c r="Y81" s="43">
        <v>0</v>
      </c>
      <c r="Z81" s="44">
        <f t="shared" si="39"/>
        <v>0</v>
      </c>
      <c r="AA81" s="42">
        <f t="shared" si="40"/>
        <v>0</v>
      </c>
      <c r="AB81" s="42">
        <v>0</v>
      </c>
      <c r="AC81" s="43">
        <v>0</v>
      </c>
      <c r="AD81" s="42">
        <f t="shared" si="41"/>
        <v>0</v>
      </c>
      <c r="AE81" s="42">
        <v>0</v>
      </c>
      <c r="AF81" s="43">
        <v>0</v>
      </c>
      <c r="AG81" s="42">
        <f t="shared" si="42"/>
        <v>0</v>
      </c>
      <c r="AH81" s="42">
        <v>0</v>
      </c>
      <c r="AI81" s="43">
        <v>0</v>
      </c>
      <c r="AJ81" s="42">
        <f t="shared" si="43"/>
        <v>0</v>
      </c>
      <c r="AK81" s="42">
        <v>0</v>
      </c>
      <c r="AL81" s="43">
        <v>0</v>
      </c>
      <c r="AM81" s="42">
        <f t="shared" si="44"/>
        <v>0</v>
      </c>
      <c r="AN81" s="42">
        <v>0</v>
      </c>
      <c r="AO81" s="43">
        <v>0</v>
      </c>
    </row>
    <row r="82" spans="1:41" ht="19.5" customHeight="1">
      <c r="A82" s="41" t="s">
        <v>38</v>
      </c>
      <c r="B82" s="41" t="s">
        <v>38</v>
      </c>
      <c r="C82" s="41" t="s">
        <v>38</v>
      </c>
      <c r="D82" s="41" t="s">
        <v>121</v>
      </c>
      <c r="E82" s="42">
        <f t="shared" si="30"/>
        <v>611.21</v>
      </c>
      <c r="F82" s="42">
        <f t="shared" si="31"/>
        <v>611.21</v>
      </c>
      <c r="G82" s="42">
        <f t="shared" si="32"/>
        <v>611.21</v>
      </c>
      <c r="H82" s="42">
        <v>611.21</v>
      </c>
      <c r="I82" s="43">
        <v>0</v>
      </c>
      <c r="J82" s="42">
        <f t="shared" si="33"/>
        <v>0</v>
      </c>
      <c r="K82" s="42">
        <v>0</v>
      </c>
      <c r="L82" s="43">
        <v>0</v>
      </c>
      <c r="M82" s="42">
        <f t="shared" si="34"/>
        <v>0</v>
      </c>
      <c r="N82" s="42">
        <v>0</v>
      </c>
      <c r="O82" s="43">
        <v>0</v>
      </c>
      <c r="P82" s="44">
        <f t="shared" si="35"/>
        <v>0</v>
      </c>
      <c r="Q82" s="42">
        <f t="shared" si="36"/>
        <v>0</v>
      </c>
      <c r="R82" s="42">
        <v>0</v>
      </c>
      <c r="S82" s="43">
        <v>0</v>
      </c>
      <c r="T82" s="42">
        <f t="shared" si="37"/>
        <v>0</v>
      </c>
      <c r="U82" s="42">
        <v>0</v>
      </c>
      <c r="V82" s="42">
        <v>0</v>
      </c>
      <c r="W82" s="42">
        <f t="shared" si="38"/>
        <v>0</v>
      </c>
      <c r="X82" s="42">
        <v>0</v>
      </c>
      <c r="Y82" s="43">
        <v>0</v>
      </c>
      <c r="Z82" s="44">
        <f t="shared" si="39"/>
        <v>0</v>
      </c>
      <c r="AA82" s="42">
        <f t="shared" si="40"/>
        <v>0</v>
      </c>
      <c r="AB82" s="42">
        <v>0</v>
      </c>
      <c r="AC82" s="43">
        <v>0</v>
      </c>
      <c r="AD82" s="42">
        <f t="shared" si="41"/>
        <v>0</v>
      </c>
      <c r="AE82" s="42">
        <v>0</v>
      </c>
      <c r="AF82" s="43">
        <v>0</v>
      </c>
      <c r="AG82" s="42">
        <f t="shared" si="42"/>
        <v>0</v>
      </c>
      <c r="AH82" s="42">
        <v>0</v>
      </c>
      <c r="AI82" s="43">
        <v>0</v>
      </c>
      <c r="AJ82" s="42">
        <f t="shared" si="43"/>
        <v>0</v>
      </c>
      <c r="AK82" s="42">
        <v>0</v>
      </c>
      <c r="AL82" s="43">
        <v>0</v>
      </c>
      <c r="AM82" s="42">
        <f t="shared" si="44"/>
        <v>0</v>
      </c>
      <c r="AN82" s="42">
        <v>0</v>
      </c>
      <c r="AO82" s="43">
        <v>0</v>
      </c>
    </row>
    <row r="83" spans="1:41" ht="19.5" customHeight="1">
      <c r="A83" s="41" t="s">
        <v>38</v>
      </c>
      <c r="B83" s="41" t="s">
        <v>38</v>
      </c>
      <c r="C83" s="41" t="s">
        <v>38</v>
      </c>
      <c r="D83" s="41" t="s">
        <v>234</v>
      </c>
      <c r="E83" s="42">
        <f t="shared" si="30"/>
        <v>611.11</v>
      </c>
      <c r="F83" s="42">
        <f t="shared" si="31"/>
        <v>611.11</v>
      </c>
      <c r="G83" s="42">
        <f t="shared" si="32"/>
        <v>611.11</v>
      </c>
      <c r="H83" s="42">
        <v>611.11</v>
      </c>
      <c r="I83" s="43">
        <v>0</v>
      </c>
      <c r="J83" s="42">
        <f t="shared" si="33"/>
        <v>0</v>
      </c>
      <c r="K83" s="42">
        <v>0</v>
      </c>
      <c r="L83" s="43">
        <v>0</v>
      </c>
      <c r="M83" s="42">
        <f t="shared" si="34"/>
        <v>0</v>
      </c>
      <c r="N83" s="42">
        <v>0</v>
      </c>
      <c r="O83" s="43">
        <v>0</v>
      </c>
      <c r="P83" s="44">
        <f t="shared" si="35"/>
        <v>0</v>
      </c>
      <c r="Q83" s="42">
        <f t="shared" si="36"/>
        <v>0</v>
      </c>
      <c r="R83" s="42">
        <v>0</v>
      </c>
      <c r="S83" s="43">
        <v>0</v>
      </c>
      <c r="T83" s="42">
        <f t="shared" si="37"/>
        <v>0</v>
      </c>
      <c r="U83" s="42">
        <v>0</v>
      </c>
      <c r="V83" s="42">
        <v>0</v>
      </c>
      <c r="W83" s="42">
        <f t="shared" si="38"/>
        <v>0</v>
      </c>
      <c r="X83" s="42">
        <v>0</v>
      </c>
      <c r="Y83" s="43">
        <v>0</v>
      </c>
      <c r="Z83" s="44">
        <f t="shared" si="39"/>
        <v>0</v>
      </c>
      <c r="AA83" s="42">
        <f t="shared" si="40"/>
        <v>0</v>
      </c>
      <c r="AB83" s="42">
        <v>0</v>
      </c>
      <c r="AC83" s="43">
        <v>0</v>
      </c>
      <c r="AD83" s="42">
        <f t="shared" si="41"/>
        <v>0</v>
      </c>
      <c r="AE83" s="42">
        <v>0</v>
      </c>
      <c r="AF83" s="43">
        <v>0</v>
      </c>
      <c r="AG83" s="42">
        <f t="shared" si="42"/>
        <v>0</v>
      </c>
      <c r="AH83" s="42">
        <v>0</v>
      </c>
      <c r="AI83" s="43">
        <v>0</v>
      </c>
      <c r="AJ83" s="42">
        <f t="shared" si="43"/>
        <v>0</v>
      </c>
      <c r="AK83" s="42">
        <v>0</v>
      </c>
      <c r="AL83" s="43">
        <v>0</v>
      </c>
      <c r="AM83" s="42">
        <f t="shared" si="44"/>
        <v>0</v>
      </c>
      <c r="AN83" s="42">
        <v>0</v>
      </c>
      <c r="AO83" s="43">
        <v>0</v>
      </c>
    </row>
    <row r="84" spans="1:41" ht="19.5" customHeight="1">
      <c r="A84" s="41" t="s">
        <v>235</v>
      </c>
      <c r="B84" s="41" t="s">
        <v>85</v>
      </c>
      <c r="C84" s="41" t="s">
        <v>122</v>
      </c>
      <c r="D84" s="41" t="s">
        <v>236</v>
      </c>
      <c r="E84" s="42">
        <f t="shared" si="30"/>
        <v>532.12</v>
      </c>
      <c r="F84" s="42">
        <f t="shared" si="31"/>
        <v>532.12</v>
      </c>
      <c r="G84" s="42">
        <f t="shared" si="32"/>
        <v>532.12</v>
      </c>
      <c r="H84" s="42">
        <v>532.12</v>
      </c>
      <c r="I84" s="43">
        <v>0</v>
      </c>
      <c r="J84" s="42">
        <f t="shared" si="33"/>
        <v>0</v>
      </c>
      <c r="K84" s="42">
        <v>0</v>
      </c>
      <c r="L84" s="43">
        <v>0</v>
      </c>
      <c r="M84" s="42">
        <f t="shared" si="34"/>
        <v>0</v>
      </c>
      <c r="N84" s="42">
        <v>0</v>
      </c>
      <c r="O84" s="43">
        <v>0</v>
      </c>
      <c r="P84" s="44">
        <f t="shared" si="35"/>
        <v>0</v>
      </c>
      <c r="Q84" s="42">
        <f t="shared" si="36"/>
        <v>0</v>
      </c>
      <c r="R84" s="42">
        <v>0</v>
      </c>
      <c r="S84" s="43">
        <v>0</v>
      </c>
      <c r="T84" s="42">
        <f t="shared" si="37"/>
        <v>0</v>
      </c>
      <c r="U84" s="42">
        <v>0</v>
      </c>
      <c r="V84" s="42">
        <v>0</v>
      </c>
      <c r="W84" s="42">
        <f t="shared" si="38"/>
        <v>0</v>
      </c>
      <c r="X84" s="42">
        <v>0</v>
      </c>
      <c r="Y84" s="43">
        <v>0</v>
      </c>
      <c r="Z84" s="44">
        <f t="shared" si="39"/>
        <v>0</v>
      </c>
      <c r="AA84" s="42">
        <f t="shared" si="40"/>
        <v>0</v>
      </c>
      <c r="AB84" s="42">
        <v>0</v>
      </c>
      <c r="AC84" s="43">
        <v>0</v>
      </c>
      <c r="AD84" s="42">
        <f t="shared" si="41"/>
        <v>0</v>
      </c>
      <c r="AE84" s="42">
        <v>0</v>
      </c>
      <c r="AF84" s="43">
        <v>0</v>
      </c>
      <c r="AG84" s="42">
        <f t="shared" si="42"/>
        <v>0</v>
      </c>
      <c r="AH84" s="42">
        <v>0</v>
      </c>
      <c r="AI84" s="43">
        <v>0</v>
      </c>
      <c r="AJ84" s="42">
        <f t="shared" si="43"/>
        <v>0</v>
      </c>
      <c r="AK84" s="42">
        <v>0</v>
      </c>
      <c r="AL84" s="43">
        <v>0</v>
      </c>
      <c r="AM84" s="42">
        <f t="shared" si="44"/>
        <v>0</v>
      </c>
      <c r="AN84" s="42">
        <v>0</v>
      </c>
      <c r="AO84" s="43">
        <v>0</v>
      </c>
    </row>
    <row r="85" spans="1:41" ht="19.5" customHeight="1">
      <c r="A85" s="41" t="s">
        <v>235</v>
      </c>
      <c r="B85" s="41" t="s">
        <v>84</v>
      </c>
      <c r="C85" s="41" t="s">
        <v>122</v>
      </c>
      <c r="D85" s="41" t="s">
        <v>237</v>
      </c>
      <c r="E85" s="42">
        <f t="shared" si="30"/>
        <v>78.99</v>
      </c>
      <c r="F85" s="42">
        <f t="shared" si="31"/>
        <v>78.99</v>
      </c>
      <c r="G85" s="42">
        <f t="shared" si="32"/>
        <v>78.99</v>
      </c>
      <c r="H85" s="42">
        <v>78.99</v>
      </c>
      <c r="I85" s="43">
        <v>0</v>
      </c>
      <c r="J85" s="42">
        <f t="shared" si="33"/>
        <v>0</v>
      </c>
      <c r="K85" s="42">
        <v>0</v>
      </c>
      <c r="L85" s="43">
        <v>0</v>
      </c>
      <c r="M85" s="42">
        <f t="shared" si="34"/>
        <v>0</v>
      </c>
      <c r="N85" s="42">
        <v>0</v>
      </c>
      <c r="O85" s="43">
        <v>0</v>
      </c>
      <c r="P85" s="44">
        <f t="shared" si="35"/>
        <v>0</v>
      </c>
      <c r="Q85" s="42">
        <f t="shared" si="36"/>
        <v>0</v>
      </c>
      <c r="R85" s="42">
        <v>0</v>
      </c>
      <c r="S85" s="43">
        <v>0</v>
      </c>
      <c r="T85" s="42">
        <f t="shared" si="37"/>
        <v>0</v>
      </c>
      <c r="U85" s="42">
        <v>0</v>
      </c>
      <c r="V85" s="42">
        <v>0</v>
      </c>
      <c r="W85" s="42">
        <f t="shared" si="38"/>
        <v>0</v>
      </c>
      <c r="X85" s="42">
        <v>0</v>
      </c>
      <c r="Y85" s="43">
        <v>0</v>
      </c>
      <c r="Z85" s="44">
        <f t="shared" si="39"/>
        <v>0</v>
      </c>
      <c r="AA85" s="42">
        <f t="shared" si="40"/>
        <v>0</v>
      </c>
      <c r="AB85" s="42">
        <v>0</v>
      </c>
      <c r="AC85" s="43">
        <v>0</v>
      </c>
      <c r="AD85" s="42">
        <f t="shared" si="41"/>
        <v>0</v>
      </c>
      <c r="AE85" s="42">
        <v>0</v>
      </c>
      <c r="AF85" s="43">
        <v>0</v>
      </c>
      <c r="AG85" s="42">
        <f t="shared" si="42"/>
        <v>0</v>
      </c>
      <c r="AH85" s="42">
        <v>0</v>
      </c>
      <c r="AI85" s="43">
        <v>0</v>
      </c>
      <c r="AJ85" s="42">
        <f t="shared" si="43"/>
        <v>0</v>
      </c>
      <c r="AK85" s="42">
        <v>0</v>
      </c>
      <c r="AL85" s="43">
        <v>0</v>
      </c>
      <c r="AM85" s="42">
        <f t="shared" si="44"/>
        <v>0</v>
      </c>
      <c r="AN85" s="42">
        <v>0</v>
      </c>
      <c r="AO85" s="43">
        <v>0</v>
      </c>
    </row>
    <row r="86" spans="1:41" ht="19.5" customHeight="1">
      <c r="A86" s="41" t="s">
        <v>38</v>
      </c>
      <c r="B86" s="41" t="s">
        <v>38</v>
      </c>
      <c r="C86" s="41" t="s">
        <v>38</v>
      </c>
      <c r="D86" s="41" t="s">
        <v>229</v>
      </c>
      <c r="E86" s="42">
        <f t="shared" si="30"/>
        <v>0.1</v>
      </c>
      <c r="F86" s="42">
        <f t="shared" si="31"/>
        <v>0.1</v>
      </c>
      <c r="G86" s="42">
        <f t="shared" si="32"/>
        <v>0.1</v>
      </c>
      <c r="H86" s="42">
        <v>0.1</v>
      </c>
      <c r="I86" s="43">
        <v>0</v>
      </c>
      <c r="J86" s="42">
        <f t="shared" si="33"/>
        <v>0</v>
      </c>
      <c r="K86" s="42">
        <v>0</v>
      </c>
      <c r="L86" s="43">
        <v>0</v>
      </c>
      <c r="M86" s="42">
        <f t="shared" si="34"/>
        <v>0</v>
      </c>
      <c r="N86" s="42">
        <v>0</v>
      </c>
      <c r="O86" s="43">
        <v>0</v>
      </c>
      <c r="P86" s="44">
        <f t="shared" si="35"/>
        <v>0</v>
      </c>
      <c r="Q86" s="42">
        <f t="shared" si="36"/>
        <v>0</v>
      </c>
      <c r="R86" s="42">
        <v>0</v>
      </c>
      <c r="S86" s="43">
        <v>0</v>
      </c>
      <c r="T86" s="42">
        <f t="shared" si="37"/>
        <v>0</v>
      </c>
      <c r="U86" s="42">
        <v>0</v>
      </c>
      <c r="V86" s="42">
        <v>0</v>
      </c>
      <c r="W86" s="42">
        <f t="shared" si="38"/>
        <v>0</v>
      </c>
      <c r="X86" s="42">
        <v>0</v>
      </c>
      <c r="Y86" s="43">
        <v>0</v>
      </c>
      <c r="Z86" s="44">
        <f t="shared" si="39"/>
        <v>0</v>
      </c>
      <c r="AA86" s="42">
        <f t="shared" si="40"/>
        <v>0</v>
      </c>
      <c r="AB86" s="42">
        <v>0</v>
      </c>
      <c r="AC86" s="43">
        <v>0</v>
      </c>
      <c r="AD86" s="42">
        <f t="shared" si="41"/>
        <v>0</v>
      </c>
      <c r="AE86" s="42">
        <v>0</v>
      </c>
      <c r="AF86" s="43">
        <v>0</v>
      </c>
      <c r="AG86" s="42">
        <f t="shared" si="42"/>
        <v>0</v>
      </c>
      <c r="AH86" s="42">
        <v>0</v>
      </c>
      <c r="AI86" s="43">
        <v>0</v>
      </c>
      <c r="AJ86" s="42">
        <f t="shared" si="43"/>
        <v>0</v>
      </c>
      <c r="AK86" s="42">
        <v>0</v>
      </c>
      <c r="AL86" s="43">
        <v>0</v>
      </c>
      <c r="AM86" s="42">
        <f t="shared" si="44"/>
        <v>0</v>
      </c>
      <c r="AN86" s="42">
        <v>0</v>
      </c>
      <c r="AO86" s="43">
        <v>0</v>
      </c>
    </row>
    <row r="87" spans="1:41" ht="19.5" customHeight="1">
      <c r="A87" s="41" t="s">
        <v>230</v>
      </c>
      <c r="B87" s="41" t="s">
        <v>85</v>
      </c>
      <c r="C87" s="41" t="s">
        <v>122</v>
      </c>
      <c r="D87" s="41" t="s">
        <v>231</v>
      </c>
      <c r="E87" s="42">
        <f t="shared" si="30"/>
        <v>0.1</v>
      </c>
      <c r="F87" s="42">
        <f t="shared" si="31"/>
        <v>0.1</v>
      </c>
      <c r="G87" s="42">
        <f t="shared" si="32"/>
        <v>0.1</v>
      </c>
      <c r="H87" s="42">
        <v>0.1</v>
      </c>
      <c r="I87" s="43">
        <v>0</v>
      </c>
      <c r="J87" s="42">
        <f t="shared" si="33"/>
        <v>0</v>
      </c>
      <c r="K87" s="42">
        <v>0</v>
      </c>
      <c r="L87" s="43">
        <v>0</v>
      </c>
      <c r="M87" s="42">
        <f t="shared" si="34"/>
        <v>0</v>
      </c>
      <c r="N87" s="42">
        <v>0</v>
      </c>
      <c r="O87" s="43">
        <v>0</v>
      </c>
      <c r="P87" s="44">
        <f t="shared" si="35"/>
        <v>0</v>
      </c>
      <c r="Q87" s="42">
        <f t="shared" si="36"/>
        <v>0</v>
      </c>
      <c r="R87" s="42">
        <v>0</v>
      </c>
      <c r="S87" s="43">
        <v>0</v>
      </c>
      <c r="T87" s="42">
        <f t="shared" si="37"/>
        <v>0</v>
      </c>
      <c r="U87" s="42">
        <v>0</v>
      </c>
      <c r="V87" s="42">
        <v>0</v>
      </c>
      <c r="W87" s="42">
        <f t="shared" si="38"/>
        <v>0</v>
      </c>
      <c r="X87" s="42">
        <v>0</v>
      </c>
      <c r="Y87" s="43">
        <v>0</v>
      </c>
      <c r="Z87" s="44">
        <f t="shared" si="39"/>
        <v>0</v>
      </c>
      <c r="AA87" s="42">
        <f t="shared" si="40"/>
        <v>0</v>
      </c>
      <c r="AB87" s="42">
        <v>0</v>
      </c>
      <c r="AC87" s="43">
        <v>0</v>
      </c>
      <c r="AD87" s="42">
        <f t="shared" si="41"/>
        <v>0</v>
      </c>
      <c r="AE87" s="42">
        <v>0</v>
      </c>
      <c r="AF87" s="43">
        <v>0</v>
      </c>
      <c r="AG87" s="42">
        <f t="shared" si="42"/>
        <v>0</v>
      </c>
      <c r="AH87" s="42">
        <v>0</v>
      </c>
      <c r="AI87" s="43">
        <v>0</v>
      </c>
      <c r="AJ87" s="42">
        <f t="shared" si="43"/>
        <v>0</v>
      </c>
      <c r="AK87" s="42">
        <v>0</v>
      </c>
      <c r="AL87" s="43">
        <v>0</v>
      </c>
      <c r="AM87" s="42">
        <f t="shared" si="44"/>
        <v>0</v>
      </c>
      <c r="AN87" s="42">
        <v>0</v>
      </c>
      <c r="AO87" s="43">
        <v>0</v>
      </c>
    </row>
    <row r="88" spans="1:41" ht="19.5" customHeight="1">
      <c r="A88" s="41" t="s">
        <v>38</v>
      </c>
      <c r="B88" s="41" t="s">
        <v>38</v>
      </c>
      <c r="C88" s="41" t="s">
        <v>38</v>
      </c>
      <c r="D88" s="41" t="s">
        <v>124</v>
      </c>
      <c r="E88" s="42">
        <f t="shared" si="30"/>
        <v>532.41</v>
      </c>
      <c r="F88" s="42">
        <f t="shared" si="31"/>
        <v>532.41</v>
      </c>
      <c r="G88" s="42">
        <f t="shared" si="32"/>
        <v>532.41</v>
      </c>
      <c r="H88" s="42">
        <v>532.41</v>
      </c>
      <c r="I88" s="43">
        <v>0</v>
      </c>
      <c r="J88" s="42">
        <f t="shared" si="33"/>
        <v>0</v>
      </c>
      <c r="K88" s="42">
        <v>0</v>
      </c>
      <c r="L88" s="43">
        <v>0</v>
      </c>
      <c r="M88" s="42">
        <f t="shared" si="34"/>
        <v>0</v>
      </c>
      <c r="N88" s="42">
        <v>0</v>
      </c>
      <c r="O88" s="43">
        <v>0</v>
      </c>
      <c r="P88" s="44">
        <f t="shared" si="35"/>
        <v>0</v>
      </c>
      <c r="Q88" s="42">
        <f t="shared" si="36"/>
        <v>0</v>
      </c>
      <c r="R88" s="42">
        <v>0</v>
      </c>
      <c r="S88" s="43">
        <v>0</v>
      </c>
      <c r="T88" s="42">
        <f t="shared" si="37"/>
        <v>0</v>
      </c>
      <c r="U88" s="42">
        <v>0</v>
      </c>
      <c r="V88" s="42">
        <v>0</v>
      </c>
      <c r="W88" s="42">
        <f t="shared" si="38"/>
        <v>0</v>
      </c>
      <c r="X88" s="42">
        <v>0</v>
      </c>
      <c r="Y88" s="43">
        <v>0</v>
      </c>
      <c r="Z88" s="44">
        <f t="shared" si="39"/>
        <v>0</v>
      </c>
      <c r="AA88" s="42">
        <f t="shared" si="40"/>
        <v>0</v>
      </c>
      <c r="AB88" s="42">
        <v>0</v>
      </c>
      <c r="AC88" s="43">
        <v>0</v>
      </c>
      <c r="AD88" s="42">
        <f t="shared" si="41"/>
        <v>0</v>
      </c>
      <c r="AE88" s="42">
        <v>0</v>
      </c>
      <c r="AF88" s="43">
        <v>0</v>
      </c>
      <c r="AG88" s="42">
        <f t="shared" si="42"/>
        <v>0</v>
      </c>
      <c r="AH88" s="42">
        <v>0</v>
      </c>
      <c r="AI88" s="43">
        <v>0</v>
      </c>
      <c r="AJ88" s="42">
        <f t="shared" si="43"/>
        <v>0</v>
      </c>
      <c r="AK88" s="42">
        <v>0</v>
      </c>
      <c r="AL88" s="43">
        <v>0</v>
      </c>
      <c r="AM88" s="42">
        <f t="shared" si="44"/>
        <v>0</v>
      </c>
      <c r="AN88" s="42">
        <v>0</v>
      </c>
      <c r="AO88" s="43">
        <v>0</v>
      </c>
    </row>
    <row r="89" spans="1:41" ht="19.5" customHeight="1">
      <c r="A89" s="41" t="s">
        <v>38</v>
      </c>
      <c r="B89" s="41" t="s">
        <v>38</v>
      </c>
      <c r="C89" s="41" t="s">
        <v>38</v>
      </c>
      <c r="D89" s="41" t="s">
        <v>125</v>
      </c>
      <c r="E89" s="42">
        <f t="shared" si="30"/>
        <v>164.86</v>
      </c>
      <c r="F89" s="42">
        <f t="shared" si="31"/>
        <v>164.86</v>
      </c>
      <c r="G89" s="42">
        <f t="shared" si="32"/>
        <v>164.86</v>
      </c>
      <c r="H89" s="42">
        <v>164.86</v>
      </c>
      <c r="I89" s="43">
        <v>0</v>
      </c>
      <c r="J89" s="42">
        <f t="shared" si="33"/>
        <v>0</v>
      </c>
      <c r="K89" s="42">
        <v>0</v>
      </c>
      <c r="L89" s="43">
        <v>0</v>
      </c>
      <c r="M89" s="42">
        <f t="shared" si="34"/>
        <v>0</v>
      </c>
      <c r="N89" s="42">
        <v>0</v>
      </c>
      <c r="O89" s="43">
        <v>0</v>
      </c>
      <c r="P89" s="44">
        <f t="shared" si="35"/>
        <v>0</v>
      </c>
      <c r="Q89" s="42">
        <f t="shared" si="36"/>
        <v>0</v>
      </c>
      <c r="R89" s="42">
        <v>0</v>
      </c>
      <c r="S89" s="43">
        <v>0</v>
      </c>
      <c r="T89" s="42">
        <f t="shared" si="37"/>
        <v>0</v>
      </c>
      <c r="U89" s="42">
        <v>0</v>
      </c>
      <c r="V89" s="42">
        <v>0</v>
      </c>
      <c r="W89" s="42">
        <f t="shared" si="38"/>
        <v>0</v>
      </c>
      <c r="X89" s="42">
        <v>0</v>
      </c>
      <c r="Y89" s="43">
        <v>0</v>
      </c>
      <c r="Z89" s="44">
        <f t="shared" si="39"/>
        <v>0</v>
      </c>
      <c r="AA89" s="42">
        <f t="shared" si="40"/>
        <v>0</v>
      </c>
      <c r="AB89" s="42">
        <v>0</v>
      </c>
      <c r="AC89" s="43">
        <v>0</v>
      </c>
      <c r="AD89" s="42">
        <f t="shared" si="41"/>
        <v>0</v>
      </c>
      <c r="AE89" s="42">
        <v>0</v>
      </c>
      <c r="AF89" s="43">
        <v>0</v>
      </c>
      <c r="AG89" s="42">
        <f t="shared" si="42"/>
        <v>0</v>
      </c>
      <c r="AH89" s="42">
        <v>0</v>
      </c>
      <c r="AI89" s="43">
        <v>0</v>
      </c>
      <c r="AJ89" s="42">
        <f t="shared" si="43"/>
        <v>0</v>
      </c>
      <c r="AK89" s="42">
        <v>0</v>
      </c>
      <c r="AL89" s="43">
        <v>0</v>
      </c>
      <c r="AM89" s="42">
        <f t="shared" si="44"/>
        <v>0</v>
      </c>
      <c r="AN89" s="42">
        <v>0</v>
      </c>
      <c r="AO89" s="43">
        <v>0</v>
      </c>
    </row>
    <row r="90" spans="1:41" ht="19.5" customHeight="1">
      <c r="A90" s="41" t="s">
        <v>38</v>
      </c>
      <c r="B90" s="41" t="s">
        <v>38</v>
      </c>
      <c r="C90" s="41" t="s">
        <v>38</v>
      </c>
      <c r="D90" s="41" t="s">
        <v>234</v>
      </c>
      <c r="E90" s="42">
        <f t="shared" si="30"/>
        <v>164.86</v>
      </c>
      <c r="F90" s="42">
        <f t="shared" si="31"/>
        <v>164.86</v>
      </c>
      <c r="G90" s="42">
        <f t="shared" si="32"/>
        <v>164.86</v>
      </c>
      <c r="H90" s="42">
        <v>164.86</v>
      </c>
      <c r="I90" s="43">
        <v>0</v>
      </c>
      <c r="J90" s="42">
        <f t="shared" si="33"/>
        <v>0</v>
      </c>
      <c r="K90" s="42">
        <v>0</v>
      </c>
      <c r="L90" s="43">
        <v>0</v>
      </c>
      <c r="M90" s="42">
        <f t="shared" si="34"/>
        <v>0</v>
      </c>
      <c r="N90" s="42">
        <v>0</v>
      </c>
      <c r="O90" s="43">
        <v>0</v>
      </c>
      <c r="P90" s="44">
        <f t="shared" si="35"/>
        <v>0</v>
      </c>
      <c r="Q90" s="42">
        <f t="shared" si="36"/>
        <v>0</v>
      </c>
      <c r="R90" s="42">
        <v>0</v>
      </c>
      <c r="S90" s="43">
        <v>0</v>
      </c>
      <c r="T90" s="42">
        <f t="shared" si="37"/>
        <v>0</v>
      </c>
      <c r="U90" s="42">
        <v>0</v>
      </c>
      <c r="V90" s="42">
        <v>0</v>
      </c>
      <c r="W90" s="42">
        <f t="shared" si="38"/>
        <v>0</v>
      </c>
      <c r="X90" s="42">
        <v>0</v>
      </c>
      <c r="Y90" s="43">
        <v>0</v>
      </c>
      <c r="Z90" s="44">
        <f t="shared" si="39"/>
        <v>0</v>
      </c>
      <c r="AA90" s="42">
        <f t="shared" si="40"/>
        <v>0</v>
      </c>
      <c r="AB90" s="42">
        <v>0</v>
      </c>
      <c r="AC90" s="43">
        <v>0</v>
      </c>
      <c r="AD90" s="42">
        <f t="shared" si="41"/>
        <v>0</v>
      </c>
      <c r="AE90" s="42">
        <v>0</v>
      </c>
      <c r="AF90" s="43">
        <v>0</v>
      </c>
      <c r="AG90" s="42">
        <f t="shared" si="42"/>
        <v>0</v>
      </c>
      <c r="AH90" s="42">
        <v>0</v>
      </c>
      <c r="AI90" s="43">
        <v>0</v>
      </c>
      <c r="AJ90" s="42">
        <f t="shared" si="43"/>
        <v>0</v>
      </c>
      <c r="AK90" s="42">
        <v>0</v>
      </c>
      <c r="AL90" s="43">
        <v>0</v>
      </c>
      <c r="AM90" s="42">
        <f t="shared" si="44"/>
        <v>0</v>
      </c>
      <c r="AN90" s="42">
        <v>0</v>
      </c>
      <c r="AO90" s="43">
        <v>0</v>
      </c>
    </row>
    <row r="91" spans="1:41" ht="19.5" customHeight="1">
      <c r="A91" s="41" t="s">
        <v>235</v>
      </c>
      <c r="B91" s="41" t="s">
        <v>85</v>
      </c>
      <c r="C91" s="41" t="s">
        <v>127</v>
      </c>
      <c r="D91" s="41" t="s">
        <v>236</v>
      </c>
      <c r="E91" s="42">
        <f t="shared" si="30"/>
        <v>149.99</v>
      </c>
      <c r="F91" s="42">
        <f t="shared" si="31"/>
        <v>149.99</v>
      </c>
      <c r="G91" s="42">
        <f t="shared" si="32"/>
        <v>149.99</v>
      </c>
      <c r="H91" s="42">
        <v>149.99</v>
      </c>
      <c r="I91" s="43">
        <v>0</v>
      </c>
      <c r="J91" s="42">
        <f t="shared" si="33"/>
        <v>0</v>
      </c>
      <c r="K91" s="42">
        <v>0</v>
      </c>
      <c r="L91" s="43">
        <v>0</v>
      </c>
      <c r="M91" s="42">
        <f t="shared" si="34"/>
        <v>0</v>
      </c>
      <c r="N91" s="42">
        <v>0</v>
      </c>
      <c r="O91" s="43">
        <v>0</v>
      </c>
      <c r="P91" s="44">
        <f t="shared" si="35"/>
        <v>0</v>
      </c>
      <c r="Q91" s="42">
        <f t="shared" si="36"/>
        <v>0</v>
      </c>
      <c r="R91" s="42">
        <v>0</v>
      </c>
      <c r="S91" s="43">
        <v>0</v>
      </c>
      <c r="T91" s="42">
        <f t="shared" si="37"/>
        <v>0</v>
      </c>
      <c r="U91" s="42">
        <v>0</v>
      </c>
      <c r="V91" s="42">
        <v>0</v>
      </c>
      <c r="W91" s="42">
        <f t="shared" si="38"/>
        <v>0</v>
      </c>
      <c r="X91" s="42">
        <v>0</v>
      </c>
      <c r="Y91" s="43">
        <v>0</v>
      </c>
      <c r="Z91" s="44">
        <f t="shared" si="39"/>
        <v>0</v>
      </c>
      <c r="AA91" s="42">
        <f t="shared" si="40"/>
        <v>0</v>
      </c>
      <c r="AB91" s="42">
        <v>0</v>
      </c>
      <c r="AC91" s="43">
        <v>0</v>
      </c>
      <c r="AD91" s="42">
        <f t="shared" si="41"/>
        <v>0</v>
      </c>
      <c r="AE91" s="42">
        <v>0</v>
      </c>
      <c r="AF91" s="43">
        <v>0</v>
      </c>
      <c r="AG91" s="42">
        <f t="shared" si="42"/>
        <v>0</v>
      </c>
      <c r="AH91" s="42">
        <v>0</v>
      </c>
      <c r="AI91" s="43">
        <v>0</v>
      </c>
      <c r="AJ91" s="42">
        <f t="shared" si="43"/>
        <v>0</v>
      </c>
      <c r="AK91" s="42">
        <v>0</v>
      </c>
      <c r="AL91" s="43">
        <v>0</v>
      </c>
      <c r="AM91" s="42">
        <f t="shared" si="44"/>
        <v>0</v>
      </c>
      <c r="AN91" s="42">
        <v>0</v>
      </c>
      <c r="AO91" s="43">
        <v>0</v>
      </c>
    </row>
    <row r="92" spans="1:41" ht="19.5" customHeight="1">
      <c r="A92" s="41" t="s">
        <v>235</v>
      </c>
      <c r="B92" s="41" t="s">
        <v>84</v>
      </c>
      <c r="C92" s="41" t="s">
        <v>127</v>
      </c>
      <c r="D92" s="41" t="s">
        <v>237</v>
      </c>
      <c r="E92" s="42">
        <f t="shared" si="30"/>
        <v>14.87</v>
      </c>
      <c r="F92" s="42">
        <f t="shared" si="31"/>
        <v>14.87</v>
      </c>
      <c r="G92" s="42">
        <f t="shared" si="32"/>
        <v>14.87</v>
      </c>
      <c r="H92" s="42">
        <v>14.87</v>
      </c>
      <c r="I92" s="43">
        <v>0</v>
      </c>
      <c r="J92" s="42">
        <f t="shared" si="33"/>
        <v>0</v>
      </c>
      <c r="K92" s="42">
        <v>0</v>
      </c>
      <c r="L92" s="43">
        <v>0</v>
      </c>
      <c r="M92" s="42">
        <f t="shared" si="34"/>
        <v>0</v>
      </c>
      <c r="N92" s="42">
        <v>0</v>
      </c>
      <c r="O92" s="43">
        <v>0</v>
      </c>
      <c r="P92" s="44">
        <f t="shared" si="35"/>
        <v>0</v>
      </c>
      <c r="Q92" s="42">
        <f t="shared" si="36"/>
        <v>0</v>
      </c>
      <c r="R92" s="42">
        <v>0</v>
      </c>
      <c r="S92" s="43">
        <v>0</v>
      </c>
      <c r="T92" s="42">
        <f t="shared" si="37"/>
        <v>0</v>
      </c>
      <c r="U92" s="42">
        <v>0</v>
      </c>
      <c r="V92" s="42">
        <v>0</v>
      </c>
      <c r="W92" s="42">
        <f t="shared" si="38"/>
        <v>0</v>
      </c>
      <c r="X92" s="42">
        <v>0</v>
      </c>
      <c r="Y92" s="43">
        <v>0</v>
      </c>
      <c r="Z92" s="44">
        <f t="shared" si="39"/>
        <v>0</v>
      </c>
      <c r="AA92" s="42">
        <f t="shared" si="40"/>
        <v>0</v>
      </c>
      <c r="AB92" s="42">
        <v>0</v>
      </c>
      <c r="AC92" s="43">
        <v>0</v>
      </c>
      <c r="AD92" s="42">
        <f t="shared" si="41"/>
        <v>0</v>
      </c>
      <c r="AE92" s="42">
        <v>0</v>
      </c>
      <c r="AF92" s="43">
        <v>0</v>
      </c>
      <c r="AG92" s="42">
        <f t="shared" si="42"/>
        <v>0</v>
      </c>
      <c r="AH92" s="42">
        <v>0</v>
      </c>
      <c r="AI92" s="43">
        <v>0</v>
      </c>
      <c r="AJ92" s="42">
        <f t="shared" si="43"/>
        <v>0</v>
      </c>
      <c r="AK92" s="42">
        <v>0</v>
      </c>
      <c r="AL92" s="43">
        <v>0</v>
      </c>
      <c r="AM92" s="42">
        <f t="shared" si="44"/>
        <v>0</v>
      </c>
      <c r="AN92" s="42">
        <v>0</v>
      </c>
      <c r="AO92" s="43">
        <v>0</v>
      </c>
    </row>
    <row r="93" spans="1:41" ht="19.5" customHeight="1">
      <c r="A93" s="41" t="s">
        <v>38</v>
      </c>
      <c r="B93" s="41" t="s">
        <v>38</v>
      </c>
      <c r="C93" s="41" t="s">
        <v>38</v>
      </c>
      <c r="D93" s="41" t="s">
        <v>131</v>
      </c>
      <c r="E93" s="42">
        <f t="shared" si="30"/>
        <v>230.46</v>
      </c>
      <c r="F93" s="42">
        <f t="shared" si="31"/>
        <v>230.46</v>
      </c>
      <c r="G93" s="42">
        <f t="shared" si="32"/>
        <v>230.46</v>
      </c>
      <c r="H93" s="42">
        <v>230.46</v>
      </c>
      <c r="I93" s="43">
        <v>0</v>
      </c>
      <c r="J93" s="42">
        <f t="shared" si="33"/>
        <v>0</v>
      </c>
      <c r="K93" s="42">
        <v>0</v>
      </c>
      <c r="L93" s="43">
        <v>0</v>
      </c>
      <c r="M93" s="42">
        <f t="shared" si="34"/>
        <v>0</v>
      </c>
      <c r="N93" s="42">
        <v>0</v>
      </c>
      <c r="O93" s="43">
        <v>0</v>
      </c>
      <c r="P93" s="44">
        <f t="shared" si="35"/>
        <v>0</v>
      </c>
      <c r="Q93" s="42">
        <f t="shared" si="36"/>
        <v>0</v>
      </c>
      <c r="R93" s="42">
        <v>0</v>
      </c>
      <c r="S93" s="43">
        <v>0</v>
      </c>
      <c r="T93" s="42">
        <f t="shared" si="37"/>
        <v>0</v>
      </c>
      <c r="U93" s="42">
        <v>0</v>
      </c>
      <c r="V93" s="42">
        <v>0</v>
      </c>
      <c r="W93" s="42">
        <f t="shared" si="38"/>
        <v>0</v>
      </c>
      <c r="X93" s="42">
        <v>0</v>
      </c>
      <c r="Y93" s="43">
        <v>0</v>
      </c>
      <c r="Z93" s="44">
        <f t="shared" si="39"/>
        <v>0</v>
      </c>
      <c r="AA93" s="42">
        <f t="shared" si="40"/>
        <v>0</v>
      </c>
      <c r="AB93" s="42">
        <v>0</v>
      </c>
      <c r="AC93" s="43">
        <v>0</v>
      </c>
      <c r="AD93" s="42">
        <f t="shared" si="41"/>
        <v>0</v>
      </c>
      <c r="AE93" s="42">
        <v>0</v>
      </c>
      <c r="AF93" s="43">
        <v>0</v>
      </c>
      <c r="AG93" s="42">
        <f t="shared" si="42"/>
        <v>0</v>
      </c>
      <c r="AH93" s="42">
        <v>0</v>
      </c>
      <c r="AI93" s="43">
        <v>0</v>
      </c>
      <c r="AJ93" s="42">
        <f t="shared" si="43"/>
        <v>0</v>
      </c>
      <c r="AK93" s="42">
        <v>0</v>
      </c>
      <c r="AL93" s="43">
        <v>0</v>
      </c>
      <c r="AM93" s="42">
        <f t="shared" si="44"/>
        <v>0</v>
      </c>
      <c r="AN93" s="42">
        <v>0</v>
      </c>
      <c r="AO93" s="43">
        <v>0</v>
      </c>
    </row>
    <row r="94" spans="1:41" ht="19.5" customHeight="1">
      <c r="A94" s="41" t="s">
        <v>38</v>
      </c>
      <c r="B94" s="41" t="s">
        <v>38</v>
      </c>
      <c r="C94" s="41" t="s">
        <v>38</v>
      </c>
      <c r="D94" s="41" t="s">
        <v>234</v>
      </c>
      <c r="E94" s="42">
        <f t="shared" si="30"/>
        <v>230.46</v>
      </c>
      <c r="F94" s="42">
        <f t="shared" si="31"/>
        <v>230.46</v>
      </c>
      <c r="G94" s="42">
        <f t="shared" si="32"/>
        <v>230.46</v>
      </c>
      <c r="H94" s="42">
        <v>230.46</v>
      </c>
      <c r="I94" s="43">
        <v>0</v>
      </c>
      <c r="J94" s="42">
        <f t="shared" si="33"/>
        <v>0</v>
      </c>
      <c r="K94" s="42">
        <v>0</v>
      </c>
      <c r="L94" s="43">
        <v>0</v>
      </c>
      <c r="M94" s="42">
        <f t="shared" si="34"/>
        <v>0</v>
      </c>
      <c r="N94" s="42">
        <v>0</v>
      </c>
      <c r="O94" s="43">
        <v>0</v>
      </c>
      <c r="P94" s="44">
        <f t="shared" si="35"/>
        <v>0</v>
      </c>
      <c r="Q94" s="42">
        <f t="shared" si="36"/>
        <v>0</v>
      </c>
      <c r="R94" s="42">
        <v>0</v>
      </c>
      <c r="S94" s="43">
        <v>0</v>
      </c>
      <c r="T94" s="42">
        <f t="shared" si="37"/>
        <v>0</v>
      </c>
      <c r="U94" s="42">
        <v>0</v>
      </c>
      <c r="V94" s="42">
        <v>0</v>
      </c>
      <c r="W94" s="42">
        <f t="shared" si="38"/>
        <v>0</v>
      </c>
      <c r="X94" s="42">
        <v>0</v>
      </c>
      <c r="Y94" s="43">
        <v>0</v>
      </c>
      <c r="Z94" s="44">
        <f t="shared" si="39"/>
        <v>0</v>
      </c>
      <c r="AA94" s="42">
        <f t="shared" si="40"/>
        <v>0</v>
      </c>
      <c r="AB94" s="42">
        <v>0</v>
      </c>
      <c r="AC94" s="43">
        <v>0</v>
      </c>
      <c r="AD94" s="42">
        <f t="shared" si="41"/>
        <v>0</v>
      </c>
      <c r="AE94" s="42">
        <v>0</v>
      </c>
      <c r="AF94" s="43">
        <v>0</v>
      </c>
      <c r="AG94" s="42">
        <f t="shared" si="42"/>
        <v>0</v>
      </c>
      <c r="AH94" s="42">
        <v>0</v>
      </c>
      <c r="AI94" s="43">
        <v>0</v>
      </c>
      <c r="AJ94" s="42">
        <f t="shared" si="43"/>
        <v>0</v>
      </c>
      <c r="AK94" s="42">
        <v>0</v>
      </c>
      <c r="AL94" s="43">
        <v>0</v>
      </c>
      <c r="AM94" s="42">
        <f t="shared" si="44"/>
        <v>0</v>
      </c>
      <c r="AN94" s="42">
        <v>0</v>
      </c>
      <c r="AO94" s="43">
        <v>0</v>
      </c>
    </row>
    <row r="95" spans="1:41" ht="19.5" customHeight="1">
      <c r="A95" s="41" t="s">
        <v>235</v>
      </c>
      <c r="B95" s="41" t="s">
        <v>85</v>
      </c>
      <c r="C95" s="41" t="s">
        <v>132</v>
      </c>
      <c r="D95" s="41" t="s">
        <v>236</v>
      </c>
      <c r="E95" s="42">
        <f t="shared" si="30"/>
        <v>221.36</v>
      </c>
      <c r="F95" s="42">
        <f t="shared" si="31"/>
        <v>221.36</v>
      </c>
      <c r="G95" s="42">
        <f t="shared" si="32"/>
        <v>221.36</v>
      </c>
      <c r="H95" s="42">
        <v>221.36</v>
      </c>
      <c r="I95" s="43">
        <v>0</v>
      </c>
      <c r="J95" s="42">
        <f t="shared" si="33"/>
        <v>0</v>
      </c>
      <c r="K95" s="42">
        <v>0</v>
      </c>
      <c r="L95" s="43">
        <v>0</v>
      </c>
      <c r="M95" s="42">
        <f t="shared" si="34"/>
        <v>0</v>
      </c>
      <c r="N95" s="42">
        <v>0</v>
      </c>
      <c r="O95" s="43">
        <v>0</v>
      </c>
      <c r="P95" s="44">
        <f t="shared" si="35"/>
        <v>0</v>
      </c>
      <c r="Q95" s="42">
        <f t="shared" si="36"/>
        <v>0</v>
      </c>
      <c r="R95" s="42">
        <v>0</v>
      </c>
      <c r="S95" s="43">
        <v>0</v>
      </c>
      <c r="T95" s="42">
        <f t="shared" si="37"/>
        <v>0</v>
      </c>
      <c r="U95" s="42">
        <v>0</v>
      </c>
      <c r="V95" s="42">
        <v>0</v>
      </c>
      <c r="W95" s="42">
        <f t="shared" si="38"/>
        <v>0</v>
      </c>
      <c r="X95" s="42">
        <v>0</v>
      </c>
      <c r="Y95" s="43">
        <v>0</v>
      </c>
      <c r="Z95" s="44">
        <f t="shared" si="39"/>
        <v>0</v>
      </c>
      <c r="AA95" s="42">
        <f t="shared" si="40"/>
        <v>0</v>
      </c>
      <c r="AB95" s="42">
        <v>0</v>
      </c>
      <c r="AC95" s="43">
        <v>0</v>
      </c>
      <c r="AD95" s="42">
        <f t="shared" si="41"/>
        <v>0</v>
      </c>
      <c r="AE95" s="42">
        <v>0</v>
      </c>
      <c r="AF95" s="43">
        <v>0</v>
      </c>
      <c r="AG95" s="42">
        <f t="shared" si="42"/>
        <v>0</v>
      </c>
      <c r="AH95" s="42">
        <v>0</v>
      </c>
      <c r="AI95" s="43">
        <v>0</v>
      </c>
      <c r="AJ95" s="42">
        <f t="shared" si="43"/>
        <v>0</v>
      </c>
      <c r="AK95" s="42">
        <v>0</v>
      </c>
      <c r="AL95" s="43">
        <v>0</v>
      </c>
      <c r="AM95" s="42">
        <f t="shared" si="44"/>
        <v>0</v>
      </c>
      <c r="AN95" s="42">
        <v>0</v>
      </c>
      <c r="AO95" s="43">
        <v>0</v>
      </c>
    </row>
    <row r="96" spans="1:41" ht="19.5" customHeight="1">
      <c r="A96" s="41" t="s">
        <v>235</v>
      </c>
      <c r="B96" s="41" t="s">
        <v>84</v>
      </c>
      <c r="C96" s="41" t="s">
        <v>132</v>
      </c>
      <c r="D96" s="41" t="s">
        <v>237</v>
      </c>
      <c r="E96" s="42">
        <f t="shared" si="30"/>
        <v>9.1</v>
      </c>
      <c r="F96" s="42">
        <f t="shared" si="31"/>
        <v>9.1</v>
      </c>
      <c r="G96" s="42">
        <f t="shared" si="32"/>
        <v>9.1</v>
      </c>
      <c r="H96" s="42">
        <v>9.1</v>
      </c>
      <c r="I96" s="43">
        <v>0</v>
      </c>
      <c r="J96" s="42">
        <f t="shared" si="33"/>
        <v>0</v>
      </c>
      <c r="K96" s="42">
        <v>0</v>
      </c>
      <c r="L96" s="43">
        <v>0</v>
      </c>
      <c r="M96" s="42">
        <f t="shared" si="34"/>
        <v>0</v>
      </c>
      <c r="N96" s="42">
        <v>0</v>
      </c>
      <c r="O96" s="43">
        <v>0</v>
      </c>
      <c r="P96" s="44">
        <f t="shared" si="35"/>
        <v>0</v>
      </c>
      <c r="Q96" s="42">
        <f t="shared" si="36"/>
        <v>0</v>
      </c>
      <c r="R96" s="42">
        <v>0</v>
      </c>
      <c r="S96" s="43">
        <v>0</v>
      </c>
      <c r="T96" s="42">
        <f t="shared" si="37"/>
        <v>0</v>
      </c>
      <c r="U96" s="42">
        <v>0</v>
      </c>
      <c r="V96" s="42">
        <v>0</v>
      </c>
      <c r="W96" s="42">
        <f t="shared" si="38"/>
        <v>0</v>
      </c>
      <c r="X96" s="42">
        <v>0</v>
      </c>
      <c r="Y96" s="43">
        <v>0</v>
      </c>
      <c r="Z96" s="44">
        <f t="shared" si="39"/>
        <v>0</v>
      </c>
      <c r="AA96" s="42">
        <f t="shared" si="40"/>
        <v>0</v>
      </c>
      <c r="AB96" s="42">
        <v>0</v>
      </c>
      <c r="AC96" s="43">
        <v>0</v>
      </c>
      <c r="AD96" s="42">
        <f t="shared" si="41"/>
        <v>0</v>
      </c>
      <c r="AE96" s="42">
        <v>0</v>
      </c>
      <c r="AF96" s="43">
        <v>0</v>
      </c>
      <c r="AG96" s="42">
        <f t="shared" si="42"/>
        <v>0</v>
      </c>
      <c r="AH96" s="42">
        <v>0</v>
      </c>
      <c r="AI96" s="43">
        <v>0</v>
      </c>
      <c r="AJ96" s="42">
        <f t="shared" si="43"/>
        <v>0</v>
      </c>
      <c r="AK96" s="42">
        <v>0</v>
      </c>
      <c r="AL96" s="43">
        <v>0</v>
      </c>
      <c r="AM96" s="42">
        <f t="shared" si="44"/>
        <v>0</v>
      </c>
      <c r="AN96" s="42">
        <v>0</v>
      </c>
      <c r="AO96" s="43">
        <v>0</v>
      </c>
    </row>
    <row r="97" spans="1:41" ht="19.5" customHeight="1">
      <c r="A97" s="41" t="s">
        <v>38</v>
      </c>
      <c r="B97" s="41" t="s">
        <v>38</v>
      </c>
      <c r="C97" s="41" t="s">
        <v>38</v>
      </c>
      <c r="D97" s="41" t="s">
        <v>133</v>
      </c>
      <c r="E97" s="42">
        <f t="shared" si="30"/>
        <v>137.09</v>
      </c>
      <c r="F97" s="42">
        <f t="shared" si="31"/>
        <v>137.09</v>
      </c>
      <c r="G97" s="42">
        <f t="shared" si="32"/>
        <v>137.09</v>
      </c>
      <c r="H97" s="42">
        <v>137.09</v>
      </c>
      <c r="I97" s="43">
        <v>0</v>
      </c>
      <c r="J97" s="42">
        <f t="shared" si="33"/>
        <v>0</v>
      </c>
      <c r="K97" s="42">
        <v>0</v>
      </c>
      <c r="L97" s="43">
        <v>0</v>
      </c>
      <c r="M97" s="42">
        <f t="shared" si="34"/>
        <v>0</v>
      </c>
      <c r="N97" s="42">
        <v>0</v>
      </c>
      <c r="O97" s="43">
        <v>0</v>
      </c>
      <c r="P97" s="44">
        <f t="shared" si="35"/>
        <v>0</v>
      </c>
      <c r="Q97" s="42">
        <f t="shared" si="36"/>
        <v>0</v>
      </c>
      <c r="R97" s="42">
        <v>0</v>
      </c>
      <c r="S97" s="43">
        <v>0</v>
      </c>
      <c r="T97" s="42">
        <f t="shared" si="37"/>
        <v>0</v>
      </c>
      <c r="U97" s="42">
        <v>0</v>
      </c>
      <c r="V97" s="42">
        <v>0</v>
      </c>
      <c r="W97" s="42">
        <f t="shared" si="38"/>
        <v>0</v>
      </c>
      <c r="X97" s="42">
        <v>0</v>
      </c>
      <c r="Y97" s="43">
        <v>0</v>
      </c>
      <c r="Z97" s="44">
        <f t="shared" si="39"/>
        <v>0</v>
      </c>
      <c r="AA97" s="42">
        <f t="shared" si="40"/>
        <v>0</v>
      </c>
      <c r="AB97" s="42">
        <v>0</v>
      </c>
      <c r="AC97" s="43">
        <v>0</v>
      </c>
      <c r="AD97" s="42">
        <f t="shared" si="41"/>
        <v>0</v>
      </c>
      <c r="AE97" s="42">
        <v>0</v>
      </c>
      <c r="AF97" s="43">
        <v>0</v>
      </c>
      <c r="AG97" s="42">
        <f t="shared" si="42"/>
        <v>0</v>
      </c>
      <c r="AH97" s="42">
        <v>0</v>
      </c>
      <c r="AI97" s="43">
        <v>0</v>
      </c>
      <c r="AJ97" s="42">
        <f t="shared" si="43"/>
        <v>0</v>
      </c>
      <c r="AK97" s="42">
        <v>0</v>
      </c>
      <c r="AL97" s="43">
        <v>0</v>
      </c>
      <c r="AM97" s="42">
        <f t="shared" si="44"/>
        <v>0</v>
      </c>
      <c r="AN97" s="42">
        <v>0</v>
      </c>
      <c r="AO97" s="43">
        <v>0</v>
      </c>
    </row>
    <row r="98" spans="1:41" ht="19.5" customHeight="1">
      <c r="A98" s="41" t="s">
        <v>38</v>
      </c>
      <c r="B98" s="41" t="s">
        <v>38</v>
      </c>
      <c r="C98" s="41" t="s">
        <v>38</v>
      </c>
      <c r="D98" s="41" t="s">
        <v>234</v>
      </c>
      <c r="E98" s="42">
        <f t="shared" si="30"/>
        <v>137.09</v>
      </c>
      <c r="F98" s="42">
        <f t="shared" si="31"/>
        <v>137.09</v>
      </c>
      <c r="G98" s="42">
        <f t="shared" si="32"/>
        <v>137.09</v>
      </c>
      <c r="H98" s="42">
        <v>137.09</v>
      </c>
      <c r="I98" s="43">
        <v>0</v>
      </c>
      <c r="J98" s="42">
        <f t="shared" si="33"/>
        <v>0</v>
      </c>
      <c r="K98" s="42">
        <v>0</v>
      </c>
      <c r="L98" s="43">
        <v>0</v>
      </c>
      <c r="M98" s="42">
        <f t="shared" si="34"/>
        <v>0</v>
      </c>
      <c r="N98" s="42">
        <v>0</v>
      </c>
      <c r="O98" s="43">
        <v>0</v>
      </c>
      <c r="P98" s="44">
        <f t="shared" si="35"/>
        <v>0</v>
      </c>
      <c r="Q98" s="42">
        <f t="shared" si="36"/>
        <v>0</v>
      </c>
      <c r="R98" s="42">
        <v>0</v>
      </c>
      <c r="S98" s="43">
        <v>0</v>
      </c>
      <c r="T98" s="42">
        <f t="shared" si="37"/>
        <v>0</v>
      </c>
      <c r="U98" s="42">
        <v>0</v>
      </c>
      <c r="V98" s="42">
        <v>0</v>
      </c>
      <c r="W98" s="42">
        <f t="shared" si="38"/>
        <v>0</v>
      </c>
      <c r="X98" s="42">
        <v>0</v>
      </c>
      <c r="Y98" s="43">
        <v>0</v>
      </c>
      <c r="Z98" s="44">
        <f t="shared" si="39"/>
        <v>0</v>
      </c>
      <c r="AA98" s="42">
        <f t="shared" si="40"/>
        <v>0</v>
      </c>
      <c r="AB98" s="42">
        <v>0</v>
      </c>
      <c r="AC98" s="43">
        <v>0</v>
      </c>
      <c r="AD98" s="42">
        <f t="shared" si="41"/>
        <v>0</v>
      </c>
      <c r="AE98" s="42">
        <v>0</v>
      </c>
      <c r="AF98" s="43">
        <v>0</v>
      </c>
      <c r="AG98" s="42">
        <f t="shared" si="42"/>
        <v>0</v>
      </c>
      <c r="AH98" s="42">
        <v>0</v>
      </c>
      <c r="AI98" s="43">
        <v>0</v>
      </c>
      <c r="AJ98" s="42">
        <f t="shared" si="43"/>
        <v>0</v>
      </c>
      <c r="AK98" s="42">
        <v>0</v>
      </c>
      <c r="AL98" s="43">
        <v>0</v>
      </c>
      <c r="AM98" s="42">
        <f t="shared" si="44"/>
        <v>0</v>
      </c>
      <c r="AN98" s="42">
        <v>0</v>
      </c>
      <c r="AO98" s="43">
        <v>0</v>
      </c>
    </row>
    <row r="99" spans="1:41" ht="19.5" customHeight="1">
      <c r="A99" s="41" t="s">
        <v>235</v>
      </c>
      <c r="B99" s="41" t="s">
        <v>85</v>
      </c>
      <c r="C99" s="41" t="s">
        <v>134</v>
      </c>
      <c r="D99" s="41" t="s">
        <v>236</v>
      </c>
      <c r="E99" s="42">
        <f t="shared" si="30"/>
        <v>120.16</v>
      </c>
      <c r="F99" s="42">
        <f t="shared" si="31"/>
        <v>120.16</v>
      </c>
      <c r="G99" s="42">
        <f t="shared" si="32"/>
        <v>120.16</v>
      </c>
      <c r="H99" s="42">
        <v>120.16</v>
      </c>
      <c r="I99" s="43">
        <v>0</v>
      </c>
      <c r="J99" s="42">
        <f t="shared" si="33"/>
        <v>0</v>
      </c>
      <c r="K99" s="42">
        <v>0</v>
      </c>
      <c r="L99" s="43">
        <v>0</v>
      </c>
      <c r="M99" s="42">
        <f t="shared" si="34"/>
        <v>0</v>
      </c>
      <c r="N99" s="42">
        <v>0</v>
      </c>
      <c r="O99" s="43">
        <v>0</v>
      </c>
      <c r="P99" s="44">
        <f t="shared" si="35"/>
        <v>0</v>
      </c>
      <c r="Q99" s="42">
        <f t="shared" si="36"/>
        <v>0</v>
      </c>
      <c r="R99" s="42">
        <v>0</v>
      </c>
      <c r="S99" s="43">
        <v>0</v>
      </c>
      <c r="T99" s="42">
        <f t="shared" si="37"/>
        <v>0</v>
      </c>
      <c r="U99" s="42">
        <v>0</v>
      </c>
      <c r="V99" s="42">
        <v>0</v>
      </c>
      <c r="W99" s="42">
        <f t="shared" si="38"/>
        <v>0</v>
      </c>
      <c r="X99" s="42">
        <v>0</v>
      </c>
      <c r="Y99" s="43">
        <v>0</v>
      </c>
      <c r="Z99" s="44">
        <f t="shared" si="39"/>
        <v>0</v>
      </c>
      <c r="AA99" s="42">
        <f t="shared" si="40"/>
        <v>0</v>
      </c>
      <c r="AB99" s="42">
        <v>0</v>
      </c>
      <c r="AC99" s="43">
        <v>0</v>
      </c>
      <c r="AD99" s="42">
        <f t="shared" si="41"/>
        <v>0</v>
      </c>
      <c r="AE99" s="42">
        <v>0</v>
      </c>
      <c r="AF99" s="43">
        <v>0</v>
      </c>
      <c r="AG99" s="42">
        <f t="shared" si="42"/>
        <v>0</v>
      </c>
      <c r="AH99" s="42">
        <v>0</v>
      </c>
      <c r="AI99" s="43">
        <v>0</v>
      </c>
      <c r="AJ99" s="42">
        <f t="shared" si="43"/>
        <v>0</v>
      </c>
      <c r="AK99" s="42">
        <v>0</v>
      </c>
      <c r="AL99" s="43">
        <v>0</v>
      </c>
      <c r="AM99" s="42">
        <f t="shared" si="44"/>
        <v>0</v>
      </c>
      <c r="AN99" s="42">
        <v>0</v>
      </c>
      <c r="AO99" s="43">
        <v>0</v>
      </c>
    </row>
    <row r="100" spans="1:41" ht="19.5" customHeight="1">
      <c r="A100" s="41" t="s">
        <v>235</v>
      </c>
      <c r="B100" s="41" t="s">
        <v>84</v>
      </c>
      <c r="C100" s="41" t="s">
        <v>134</v>
      </c>
      <c r="D100" s="41" t="s">
        <v>237</v>
      </c>
      <c r="E100" s="42">
        <f t="shared" si="30"/>
        <v>16.93</v>
      </c>
      <c r="F100" s="42">
        <f t="shared" si="31"/>
        <v>16.93</v>
      </c>
      <c r="G100" s="42">
        <f t="shared" si="32"/>
        <v>16.93</v>
      </c>
      <c r="H100" s="42">
        <v>16.93</v>
      </c>
      <c r="I100" s="43">
        <v>0</v>
      </c>
      <c r="J100" s="42">
        <f t="shared" si="33"/>
        <v>0</v>
      </c>
      <c r="K100" s="42">
        <v>0</v>
      </c>
      <c r="L100" s="43">
        <v>0</v>
      </c>
      <c r="M100" s="42">
        <f t="shared" si="34"/>
        <v>0</v>
      </c>
      <c r="N100" s="42">
        <v>0</v>
      </c>
      <c r="O100" s="43">
        <v>0</v>
      </c>
      <c r="P100" s="44">
        <f t="shared" si="35"/>
        <v>0</v>
      </c>
      <c r="Q100" s="42">
        <f t="shared" si="36"/>
        <v>0</v>
      </c>
      <c r="R100" s="42">
        <v>0</v>
      </c>
      <c r="S100" s="43">
        <v>0</v>
      </c>
      <c r="T100" s="42">
        <f t="shared" si="37"/>
        <v>0</v>
      </c>
      <c r="U100" s="42">
        <v>0</v>
      </c>
      <c r="V100" s="42">
        <v>0</v>
      </c>
      <c r="W100" s="42">
        <f t="shared" si="38"/>
        <v>0</v>
      </c>
      <c r="X100" s="42">
        <v>0</v>
      </c>
      <c r="Y100" s="43">
        <v>0</v>
      </c>
      <c r="Z100" s="44">
        <f t="shared" si="39"/>
        <v>0</v>
      </c>
      <c r="AA100" s="42">
        <f t="shared" si="40"/>
        <v>0</v>
      </c>
      <c r="AB100" s="42">
        <v>0</v>
      </c>
      <c r="AC100" s="43">
        <v>0</v>
      </c>
      <c r="AD100" s="42">
        <f t="shared" si="41"/>
        <v>0</v>
      </c>
      <c r="AE100" s="42">
        <v>0</v>
      </c>
      <c r="AF100" s="43">
        <v>0</v>
      </c>
      <c r="AG100" s="42">
        <f t="shared" si="42"/>
        <v>0</v>
      </c>
      <c r="AH100" s="42">
        <v>0</v>
      </c>
      <c r="AI100" s="43">
        <v>0</v>
      </c>
      <c r="AJ100" s="42">
        <f t="shared" si="43"/>
        <v>0</v>
      </c>
      <c r="AK100" s="42">
        <v>0</v>
      </c>
      <c r="AL100" s="43">
        <v>0</v>
      </c>
      <c r="AM100" s="42">
        <f t="shared" si="44"/>
        <v>0</v>
      </c>
      <c r="AN100" s="42">
        <v>0</v>
      </c>
      <c r="AO100" s="43">
        <v>0</v>
      </c>
    </row>
    <row r="101" spans="1:41" ht="19.5" customHeight="1">
      <c r="A101" s="41" t="s">
        <v>38</v>
      </c>
      <c r="B101" s="41" t="s">
        <v>38</v>
      </c>
      <c r="C101" s="41" t="s">
        <v>38</v>
      </c>
      <c r="D101" s="41" t="s">
        <v>135</v>
      </c>
      <c r="E101" s="42">
        <f t="shared" si="30"/>
        <v>524.07</v>
      </c>
      <c r="F101" s="42">
        <f t="shared" si="31"/>
        <v>524.07</v>
      </c>
      <c r="G101" s="42">
        <f t="shared" si="32"/>
        <v>524.07</v>
      </c>
      <c r="H101" s="42">
        <v>524.07</v>
      </c>
      <c r="I101" s="43">
        <v>0</v>
      </c>
      <c r="J101" s="42">
        <f t="shared" si="33"/>
        <v>0</v>
      </c>
      <c r="K101" s="42">
        <v>0</v>
      </c>
      <c r="L101" s="43">
        <v>0</v>
      </c>
      <c r="M101" s="42">
        <f t="shared" si="34"/>
        <v>0</v>
      </c>
      <c r="N101" s="42">
        <v>0</v>
      </c>
      <c r="O101" s="43">
        <v>0</v>
      </c>
      <c r="P101" s="44">
        <f t="shared" si="35"/>
        <v>0</v>
      </c>
      <c r="Q101" s="42">
        <f t="shared" si="36"/>
        <v>0</v>
      </c>
      <c r="R101" s="42">
        <v>0</v>
      </c>
      <c r="S101" s="43">
        <v>0</v>
      </c>
      <c r="T101" s="42">
        <f t="shared" si="37"/>
        <v>0</v>
      </c>
      <c r="U101" s="42">
        <v>0</v>
      </c>
      <c r="V101" s="42">
        <v>0</v>
      </c>
      <c r="W101" s="42">
        <f t="shared" si="38"/>
        <v>0</v>
      </c>
      <c r="X101" s="42">
        <v>0</v>
      </c>
      <c r="Y101" s="43">
        <v>0</v>
      </c>
      <c r="Z101" s="44">
        <f t="shared" si="39"/>
        <v>0</v>
      </c>
      <c r="AA101" s="42">
        <f t="shared" si="40"/>
        <v>0</v>
      </c>
      <c r="AB101" s="42">
        <v>0</v>
      </c>
      <c r="AC101" s="43">
        <v>0</v>
      </c>
      <c r="AD101" s="42">
        <f t="shared" si="41"/>
        <v>0</v>
      </c>
      <c r="AE101" s="42">
        <v>0</v>
      </c>
      <c r="AF101" s="43">
        <v>0</v>
      </c>
      <c r="AG101" s="42">
        <f t="shared" si="42"/>
        <v>0</v>
      </c>
      <c r="AH101" s="42">
        <v>0</v>
      </c>
      <c r="AI101" s="43">
        <v>0</v>
      </c>
      <c r="AJ101" s="42">
        <f t="shared" si="43"/>
        <v>0</v>
      </c>
      <c r="AK101" s="42">
        <v>0</v>
      </c>
      <c r="AL101" s="43">
        <v>0</v>
      </c>
      <c r="AM101" s="42">
        <f t="shared" si="44"/>
        <v>0</v>
      </c>
      <c r="AN101" s="42">
        <v>0</v>
      </c>
      <c r="AO101" s="43">
        <v>0</v>
      </c>
    </row>
    <row r="102" spans="1:41" ht="19.5" customHeight="1">
      <c r="A102" s="41" t="s">
        <v>38</v>
      </c>
      <c r="B102" s="41" t="s">
        <v>38</v>
      </c>
      <c r="C102" s="41" t="s">
        <v>38</v>
      </c>
      <c r="D102" s="41" t="s">
        <v>136</v>
      </c>
      <c r="E102" s="42">
        <f t="shared" si="30"/>
        <v>524.07</v>
      </c>
      <c r="F102" s="42">
        <f t="shared" si="31"/>
        <v>524.07</v>
      </c>
      <c r="G102" s="42">
        <f t="shared" si="32"/>
        <v>524.07</v>
      </c>
      <c r="H102" s="42">
        <v>524.07</v>
      </c>
      <c r="I102" s="43">
        <v>0</v>
      </c>
      <c r="J102" s="42">
        <f t="shared" si="33"/>
        <v>0</v>
      </c>
      <c r="K102" s="42">
        <v>0</v>
      </c>
      <c r="L102" s="43">
        <v>0</v>
      </c>
      <c r="M102" s="42">
        <f t="shared" si="34"/>
        <v>0</v>
      </c>
      <c r="N102" s="42">
        <v>0</v>
      </c>
      <c r="O102" s="43">
        <v>0</v>
      </c>
      <c r="P102" s="44">
        <f t="shared" si="35"/>
        <v>0</v>
      </c>
      <c r="Q102" s="42">
        <f t="shared" si="36"/>
        <v>0</v>
      </c>
      <c r="R102" s="42">
        <v>0</v>
      </c>
      <c r="S102" s="43">
        <v>0</v>
      </c>
      <c r="T102" s="42">
        <f t="shared" si="37"/>
        <v>0</v>
      </c>
      <c r="U102" s="42">
        <v>0</v>
      </c>
      <c r="V102" s="42">
        <v>0</v>
      </c>
      <c r="W102" s="42">
        <f t="shared" si="38"/>
        <v>0</v>
      </c>
      <c r="X102" s="42">
        <v>0</v>
      </c>
      <c r="Y102" s="43">
        <v>0</v>
      </c>
      <c r="Z102" s="44">
        <f t="shared" si="39"/>
        <v>0</v>
      </c>
      <c r="AA102" s="42">
        <f t="shared" si="40"/>
        <v>0</v>
      </c>
      <c r="AB102" s="42">
        <v>0</v>
      </c>
      <c r="AC102" s="43">
        <v>0</v>
      </c>
      <c r="AD102" s="42">
        <f t="shared" si="41"/>
        <v>0</v>
      </c>
      <c r="AE102" s="42">
        <v>0</v>
      </c>
      <c r="AF102" s="43">
        <v>0</v>
      </c>
      <c r="AG102" s="42">
        <f t="shared" si="42"/>
        <v>0</v>
      </c>
      <c r="AH102" s="42">
        <v>0</v>
      </c>
      <c r="AI102" s="43">
        <v>0</v>
      </c>
      <c r="AJ102" s="42">
        <f t="shared" si="43"/>
        <v>0</v>
      </c>
      <c r="AK102" s="42">
        <v>0</v>
      </c>
      <c r="AL102" s="43">
        <v>0</v>
      </c>
      <c r="AM102" s="42">
        <f t="shared" si="44"/>
        <v>0</v>
      </c>
      <c r="AN102" s="42">
        <v>0</v>
      </c>
      <c r="AO102" s="43">
        <v>0</v>
      </c>
    </row>
    <row r="103" spans="1:41" ht="19.5" customHeight="1">
      <c r="A103" s="41" t="s">
        <v>38</v>
      </c>
      <c r="B103" s="41" t="s">
        <v>38</v>
      </c>
      <c r="C103" s="41" t="s">
        <v>38</v>
      </c>
      <c r="D103" s="41" t="s">
        <v>234</v>
      </c>
      <c r="E103" s="42">
        <f aca="true" t="shared" si="45" ref="E103:E110">SUM(F103,P103,Z103)</f>
        <v>524.07</v>
      </c>
      <c r="F103" s="42">
        <f aca="true" t="shared" si="46" ref="F103:F110">SUM(G103,J103,M103)</f>
        <v>524.07</v>
      </c>
      <c r="G103" s="42">
        <f aca="true" t="shared" si="47" ref="G103:G110">SUM(H103:I103)</f>
        <v>524.07</v>
      </c>
      <c r="H103" s="42">
        <v>524.07</v>
      </c>
      <c r="I103" s="43">
        <v>0</v>
      </c>
      <c r="J103" s="42">
        <f aca="true" t="shared" si="48" ref="J103:J110">SUM(K103:L103)</f>
        <v>0</v>
      </c>
      <c r="K103" s="42">
        <v>0</v>
      </c>
      <c r="L103" s="43">
        <v>0</v>
      </c>
      <c r="M103" s="42">
        <f aca="true" t="shared" si="49" ref="M103:M110">SUM(N103:O103)</f>
        <v>0</v>
      </c>
      <c r="N103" s="42">
        <v>0</v>
      </c>
      <c r="O103" s="43">
        <v>0</v>
      </c>
      <c r="P103" s="44">
        <f aca="true" t="shared" si="50" ref="P103:P110">SUM(Q103,T103,W103)</f>
        <v>0</v>
      </c>
      <c r="Q103" s="42">
        <f aca="true" t="shared" si="51" ref="Q103:Q110">SUM(R103:S103)</f>
        <v>0</v>
      </c>
      <c r="R103" s="42">
        <v>0</v>
      </c>
      <c r="S103" s="43">
        <v>0</v>
      </c>
      <c r="T103" s="42">
        <f aca="true" t="shared" si="52" ref="T103:T110">SUM(U103:V103)</f>
        <v>0</v>
      </c>
      <c r="U103" s="42">
        <v>0</v>
      </c>
      <c r="V103" s="42">
        <v>0</v>
      </c>
      <c r="W103" s="42">
        <f aca="true" t="shared" si="53" ref="W103:W110">SUM(X103:Y103)</f>
        <v>0</v>
      </c>
      <c r="X103" s="42">
        <v>0</v>
      </c>
      <c r="Y103" s="43">
        <v>0</v>
      </c>
      <c r="Z103" s="44">
        <f aca="true" t="shared" si="54" ref="Z103:Z110">SUM(AA103,AD103,AG103,AJ103,AM103)</f>
        <v>0</v>
      </c>
      <c r="AA103" s="42">
        <f aca="true" t="shared" si="55" ref="AA103:AA110">SUM(AB103:AC103)</f>
        <v>0</v>
      </c>
      <c r="AB103" s="42">
        <v>0</v>
      </c>
      <c r="AC103" s="43">
        <v>0</v>
      </c>
      <c r="AD103" s="42">
        <f aca="true" t="shared" si="56" ref="AD103:AD110">SUM(AE103:AF103)</f>
        <v>0</v>
      </c>
      <c r="AE103" s="42">
        <v>0</v>
      </c>
      <c r="AF103" s="43">
        <v>0</v>
      </c>
      <c r="AG103" s="42">
        <f aca="true" t="shared" si="57" ref="AG103:AG110">SUM(AH103:AI103)</f>
        <v>0</v>
      </c>
      <c r="AH103" s="42">
        <v>0</v>
      </c>
      <c r="AI103" s="43">
        <v>0</v>
      </c>
      <c r="AJ103" s="42">
        <f aca="true" t="shared" si="58" ref="AJ103:AJ110">SUM(AK103:AL103)</f>
        <v>0</v>
      </c>
      <c r="AK103" s="42">
        <v>0</v>
      </c>
      <c r="AL103" s="43">
        <v>0</v>
      </c>
      <c r="AM103" s="42">
        <f aca="true" t="shared" si="59" ref="AM103:AM110">SUM(AN103:AO103)</f>
        <v>0</v>
      </c>
      <c r="AN103" s="42">
        <v>0</v>
      </c>
      <c r="AO103" s="43">
        <v>0</v>
      </c>
    </row>
    <row r="104" spans="1:41" ht="19.5" customHeight="1">
      <c r="A104" s="41" t="s">
        <v>235</v>
      </c>
      <c r="B104" s="41" t="s">
        <v>85</v>
      </c>
      <c r="C104" s="41" t="s">
        <v>137</v>
      </c>
      <c r="D104" s="41" t="s">
        <v>236</v>
      </c>
      <c r="E104" s="42">
        <f t="shared" si="45"/>
        <v>435.17</v>
      </c>
      <c r="F104" s="42">
        <f t="shared" si="46"/>
        <v>435.17</v>
      </c>
      <c r="G104" s="42">
        <f t="shared" si="47"/>
        <v>435.17</v>
      </c>
      <c r="H104" s="42">
        <v>435.17</v>
      </c>
      <c r="I104" s="43">
        <v>0</v>
      </c>
      <c r="J104" s="42">
        <f t="shared" si="48"/>
        <v>0</v>
      </c>
      <c r="K104" s="42">
        <v>0</v>
      </c>
      <c r="L104" s="43">
        <v>0</v>
      </c>
      <c r="M104" s="42">
        <f t="shared" si="49"/>
        <v>0</v>
      </c>
      <c r="N104" s="42">
        <v>0</v>
      </c>
      <c r="O104" s="43">
        <v>0</v>
      </c>
      <c r="P104" s="44">
        <f t="shared" si="50"/>
        <v>0</v>
      </c>
      <c r="Q104" s="42">
        <f t="shared" si="51"/>
        <v>0</v>
      </c>
      <c r="R104" s="42">
        <v>0</v>
      </c>
      <c r="S104" s="43">
        <v>0</v>
      </c>
      <c r="T104" s="42">
        <f t="shared" si="52"/>
        <v>0</v>
      </c>
      <c r="U104" s="42">
        <v>0</v>
      </c>
      <c r="V104" s="42">
        <v>0</v>
      </c>
      <c r="W104" s="42">
        <f t="shared" si="53"/>
        <v>0</v>
      </c>
      <c r="X104" s="42">
        <v>0</v>
      </c>
      <c r="Y104" s="43">
        <v>0</v>
      </c>
      <c r="Z104" s="44">
        <f t="shared" si="54"/>
        <v>0</v>
      </c>
      <c r="AA104" s="42">
        <f t="shared" si="55"/>
        <v>0</v>
      </c>
      <c r="AB104" s="42">
        <v>0</v>
      </c>
      <c r="AC104" s="43">
        <v>0</v>
      </c>
      <c r="AD104" s="42">
        <f t="shared" si="56"/>
        <v>0</v>
      </c>
      <c r="AE104" s="42">
        <v>0</v>
      </c>
      <c r="AF104" s="43">
        <v>0</v>
      </c>
      <c r="AG104" s="42">
        <f t="shared" si="57"/>
        <v>0</v>
      </c>
      <c r="AH104" s="42">
        <v>0</v>
      </c>
      <c r="AI104" s="43">
        <v>0</v>
      </c>
      <c r="AJ104" s="42">
        <f t="shared" si="58"/>
        <v>0</v>
      </c>
      <c r="AK104" s="42">
        <v>0</v>
      </c>
      <c r="AL104" s="43">
        <v>0</v>
      </c>
      <c r="AM104" s="42">
        <f t="shared" si="59"/>
        <v>0</v>
      </c>
      <c r="AN104" s="42">
        <v>0</v>
      </c>
      <c r="AO104" s="43">
        <v>0</v>
      </c>
    </row>
    <row r="105" spans="1:41" ht="19.5" customHeight="1">
      <c r="A105" s="41" t="s">
        <v>235</v>
      </c>
      <c r="B105" s="41" t="s">
        <v>84</v>
      </c>
      <c r="C105" s="41" t="s">
        <v>137</v>
      </c>
      <c r="D105" s="41" t="s">
        <v>237</v>
      </c>
      <c r="E105" s="42">
        <f t="shared" si="45"/>
        <v>88.9</v>
      </c>
      <c r="F105" s="42">
        <f t="shared" si="46"/>
        <v>88.9</v>
      </c>
      <c r="G105" s="42">
        <f t="shared" si="47"/>
        <v>88.9</v>
      </c>
      <c r="H105" s="42">
        <v>88.9</v>
      </c>
      <c r="I105" s="43">
        <v>0</v>
      </c>
      <c r="J105" s="42">
        <f t="shared" si="48"/>
        <v>0</v>
      </c>
      <c r="K105" s="42">
        <v>0</v>
      </c>
      <c r="L105" s="43">
        <v>0</v>
      </c>
      <c r="M105" s="42">
        <f t="shared" si="49"/>
        <v>0</v>
      </c>
      <c r="N105" s="42">
        <v>0</v>
      </c>
      <c r="O105" s="43">
        <v>0</v>
      </c>
      <c r="P105" s="44">
        <f t="shared" si="50"/>
        <v>0</v>
      </c>
      <c r="Q105" s="42">
        <f t="shared" si="51"/>
        <v>0</v>
      </c>
      <c r="R105" s="42">
        <v>0</v>
      </c>
      <c r="S105" s="43">
        <v>0</v>
      </c>
      <c r="T105" s="42">
        <f t="shared" si="52"/>
        <v>0</v>
      </c>
      <c r="U105" s="42">
        <v>0</v>
      </c>
      <c r="V105" s="42">
        <v>0</v>
      </c>
      <c r="W105" s="42">
        <f t="shared" si="53"/>
        <v>0</v>
      </c>
      <c r="X105" s="42">
        <v>0</v>
      </c>
      <c r="Y105" s="43">
        <v>0</v>
      </c>
      <c r="Z105" s="44">
        <f t="shared" si="54"/>
        <v>0</v>
      </c>
      <c r="AA105" s="42">
        <f t="shared" si="55"/>
        <v>0</v>
      </c>
      <c r="AB105" s="42">
        <v>0</v>
      </c>
      <c r="AC105" s="43">
        <v>0</v>
      </c>
      <c r="AD105" s="42">
        <f t="shared" si="56"/>
        <v>0</v>
      </c>
      <c r="AE105" s="42">
        <v>0</v>
      </c>
      <c r="AF105" s="43">
        <v>0</v>
      </c>
      <c r="AG105" s="42">
        <f t="shared" si="57"/>
        <v>0</v>
      </c>
      <c r="AH105" s="42">
        <v>0</v>
      </c>
      <c r="AI105" s="43">
        <v>0</v>
      </c>
      <c r="AJ105" s="42">
        <f t="shared" si="58"/>
        <v>0</v>
      </c>
      <c r="AK105" s="42">
        <v>0</v>
      </c>
      <c r="AL105" s="43">
        <v>0</v>
      </c>
      <c r="AM105" s="42">
        <f t="shared" si="59"/>
        <v>0</v>
      </c>
      <c r="AN105" s="42">
        <v>0</v>
      </c>
      <c r="AO105" s="43">
        <v>0</v>
      </c>
    </row>
    <row r="106" spans="1:41" ht="19.5" customHeight="1">
      <c r="A106" s="41" t="s">
        <v>38</v>
      </c>
      <c r="B106" s="41" t="s">
        <v>38</v>
      </c>
      <c r="C106" s="41" t="s">
        <v>38</v>
      </c>
      <c r="D106" s="41" t="s">
        <v>138</v>
      </c>
      <c r="E106" s="42">
        <f t="shared" si="45"/>
        <v>195.91</v>
      </c>
      <c r="F106" s="42">
        <f t="shared" si="46"/>
        <v>195.91</v>
      </c>
      <c r="G106" s="42">
        <f t="shared" si="47"/>
        <v>195.91</v>
      </c>
      <c r="H106" s="42">
        <v>195.91</v>
      </c>
      <c r="I106" s="43">
        <v>0</v>
      </c>
      <c r="J106" s="42">
        <f t="shared" si="48"/>
        <v>0</v>
      </c>
      <c r="K106" s="42">
        <v>0</v>
      </c>
      <c r="L106" s="43">
        <v>0</v>
      </c>
      <c r="M106" s="42">
        <f t="shared" si="49"/>
        <v>0</v>
      </c>
      <c r="N106" s="42">
        <v>0</v>
      </c>
      <c r="O106" s="43">
        <v>0</v>
      </c>
      <c r="P106" s="44">
        <f t="shared" si="50"/>
        <v>0</v>
      </c>
      <c r="Q106" s="42">
        <f t="shared" si="51"/>
        <v>0</v>
      </c>
      <c r="R106" s="42">
        <v>0</v>
      </c>
      <c r="S106" s="43">
        <v>0</v>
      </c>
      <c r="T106" s="42">
        <f t="shared" si="52"/>
        <v>0</v>
      </c>
      <c r="U106" s="42">
        <v>0</v>
      </c>
      <c r="V106" s="42">
        <v>0</v>
      </c>
      <c r="W106" s="42">
        <f t="shared" si="53"/>
        <v>0</v>
      </c>
      <c r="X106" s="42">
        <v>0</v>
      </c>
      <c r="Y106" s="43">
        <v>0</v>
      </c>
      <c r="Z106" s="44">
        <f t="shared" si="54"/>
        <v>0</v>
      </c>
      <c r="AA106" s="42">
        <f t="shared" si="55"/>
        <v>0</v>
      </c>
      <c r="AB106" s="42">
        <v>0</v>
      </c>
      <c r="AC106" s="43">
        <v>0</v>
      </c>
      <c r="AD106" s="42">
        <f t="shared" si="56"/>
        <v>0</v>
      </c>
      <c r="AE106" s="42">
        <v>0</v>
      </c>
      <c r="AF106" s="43">
        <v>0</v>
      </c>
      <c r="AG106" s="42">
        <f t="shared" si="57"/>
        <v>0</v>
      </c>
      <c r="AH106" s="42">
        <v>0</v>
      </c>
      <c r="AI106" s="43">
        <v>0</v>
      </c>
      <c r="AJ106" s="42">
        <f t="shared" si="58"/>
        <v>0</v>
      </c>
      <c r="AK106" s="42">
        <v>0</v>
      </c>
      <c r="AL106" s="43">
        <v>0</v>
      </c>
      <c r="AM106" s="42">
        <f t="shared" si="59"/>
        <v>0</v>
      </c>
      <c r="AN106" s="42">
        <v>0</v>
      </c>
      <c r="AO106" s="43">
        <v>0</v>
      </c>
    </row>
    <row r="107" spans="1:41" ht="19.5" customHeight="1">
      <c r="A107" s="41" t="s">
        <v>38</v>
      </c>
      <c r="B107" s="41" t="s">
        <v>38</v>
      </c>
      <c r="C107" s="41" t="s">
        <v>38</v>
      </c>
      <c r="D107" s="41" t="s">
        <v>139</v>
      </c>
      <c r="E107" s="42">
        <f t="shared" si="45"/>
        <v>195.91</v>
      </c>
      <c r="F107" s="42">
        <f t="shared" si="46"/>
        <v>195.91</v>
      </c>
      <c r="G107" s="42">
        <f t="shared" si="47"/>
        <v>195.91</v>
      </c>
      <c r="H107" s="42">
        <v>195.91</v>
      </c>
      <c r="I107" s="43">
        <v>0</v>
      </c>
      <c r="J107" s="42">
        <f t="shared" si="48"/>
        <v>0</v>
      </c>
      <c r="K107" s="42">
        <v>0</v>
      </c>
      <c r="L107" s="43">
        <v>0</v>
      </c>
      <c r="M107" s="42">
        <f t="shared" si="49"/>
        <v>0</v>
      </c>
      <c r="N107" s="42">
        <v>0</v>
      </c>
      <c r="O107" s="43">
        <v>0</v>
      </c>
      <c r="P107" s="44">
        <f t="shared" si="50"/>
        <v>0</v>
      </c>
      <c r="Q107" s="42">
        <f t="shared" si="51"/>
        <v>0</v>
      </c>
      <c r="R107" s="42">
        <v>0</v>
      </c>
      <c r="S107" s="43">
        <v>0</v>
      </c>
      <c r="T107" s="42">
        <f t="shared" si="52"/>
        <v>0</v>
      </c>
      <c r="U107" s="42">
        <v>0</v>
      </c>
      <c r="V107" s="42">
        <v>0</v>
      </c>
      <c r="W107" s="42">
        <f t="shared" si="53"/>
        <v>0</v>
      </c>
      <c r="X107" s="42">
        <v>0</v>
      </c>
      <c r="Y107" s="43">
        <v>0</v>
      </c>
      <c r="Z107" s="44">
        <f t="shared" si="54"/>
        <v>0</v>
      </c>
      <c r="AA107" s="42">
        <f t="shared" si="55"/>
        <v>0</v>
      </c>
      <c r="AB107" s="42">
        <v>0</v>
      </c>
      <c r="AC107" s="43">
        <v>0</v>
      </c>
      <c r="AD107" s="42">
        <f t="shared" si="56"/>
        <v>0</v>
      </c>
      <c r="AE107" s="42">
        <v>0</v>
      </c>
      <c r="AF107" s="43">
        <v>0</v>
      </c>
      <c r="AG107" s="42">
        <f t="shared" si="57"/>
        <v>0</v>
      </c>
      <c r="AH107" s="42">
        <v>0</v>
      </c>
      <c r="AI107" s="43">
        <v>0</v>
      </c>
      <c r="AJ107" s="42">
        <f t="shared" si="58"/>
        <v>0</v>
      </c>
      <c r="AK107" s="42">
        <v>0</v>
      </c>
      <c r="AL107" s="43">
        <v>0</v>
      </c>
      <c r="AM107" s="42">
        <f t="shared" si="59"/>
        <v>0</v>
      </c>
      <c r="AN107" s="42">
        <v>0</v>
      </c>
      <c r="AO107" s="43">
        <v>0</v>
      </c>
    </row>
    <row r="108" spans="1:41" ht="19.5" customHeight="1">
      <c r="A108" s="41" t="s">
        <v>38</v>
      </c>
      <c r="B108" s="41" t="s">
        <v>38</v>
      </c>
      <c r="C108" s="41" t="s">
        <v>38</v>
      </c>
      <c r="D108" s="41" t="s">
        <v>234</v>
      </c>
      <c r="E108" s="42">
        <f t="shared" si="45"/>
        <v>195.91</v>
      </c>
      <c r="F108" s="42">
        <f t="shared" si="46"/>
        <v>195.91</v>
      </c>
      <c r="G108" s="42">
        <f t="shared" si="47"/>
        <v>195.91</v>
      </c>
      <c r="H108" s="42">
        <v>195.91</v>
      </c>
      <c r="I108" s="43">
        <v>0</v>
      </c>
      <c r="J108" s="42">
        <f t="shared" si="48"/>
        <v>0</v>
      </c>
      <c r="K108" s="42">
        <v>0</v>
      </c>
      <c r="L108" s="43">
        <v>0</v>
      </c>
      <c r="M108" s="42">
        <f t="shared" si="49"/>
        <v>0</v>
      </c>
      <c r="N108" s="42">
        <v>0</v>
      </c>
      <c r="O108" s="43">
        <v>0</v>
      </c>
      <c r="P108" s="44">
        <f t="shared" si="50"/>
        <v>0</v>
      </c>
      <c r="Q108" s="42">
        <f t="shared" si="51"/>
        <v>0</v>
      </c>
      <c r="R108" s="42">
        <v>0</v>
      </c>
      <c r="S108" s="43">
        <v>0</v>
      </c>
      <c r="T108" s="42">
        <f t="shared" si="52"/>
        <v>0</v>
      </c>
      <c r="U108" s="42">
        <v>0</v>
      </c>
      <c r="V108" s="42">
        <v>0</v>
      </c>
      <c r="W108" s="42">
        <f t="shared" si="53"/>
        <v>0</v>
      </c>
      <c r="X108" s="42">
        <v>0</v>
      </c>
      <c r="Y108" s="43">
        <v>0</v>
      </c>
      <c r="Z108" s="44">
        <f t="shared" si="54"/>
        <v>0</v>
      </c>
      <c r="AA108" s="42">
        <f t="shared" si="55"/>
        <v>0</v>
      </c>
      <c r="AB108" s="42">
        <v>0</v>
      </c>
      <c r="AC108" s="43">
        <v>0</v>
      </c>
      <c r="AD108" s="42">
        <f t="shared" si="56"/>
        <v>0</v>
      </c>
      <c r="AE108" s="42">
        <v>0</v>
      </c>
      <c r="AF108" s="43">
        <v>0</v>
      </c>
      <c r="AG108" s="42">
        <f t="shared" si="57"/>
        <v>0</v>
      </c>
      <c r="AH108" s="42">
        <v>0</v>
      </c>
      <c r="AI108" s="43">
        <v>0</v>
      </c>
      <c r="AJ108" s="42">
        <f t="shared" si="58"/>
        <v>0</v>
      </c>
      <c r="AK108" s="42">
        <v>0</v>
      </c>
      <c r="AL108" s="43">
        <v>0</v>
      </c>
      <c r="AM108" s="42">
        <f t="shared" si="59"/>
        <v>0</v>
      </c>
      <c r="AN108" s="42">
        <v>0</v>
      </c>
      <c r="AO108" s="43">
        <v>0</v>
      </c>
    </row>
    <row r="109" spans="1:41" ht="19.5" customHeight="1">
      <c r="A109" s="41" t="s">
        <v>235</v>
      </c>
      <c r="B109" s="41" t="s">
        <v>85</v>
      </c>
      <c r="C109" s="41" t="s">
        <v>140</v>
      </c>
      <c r="D109" s="41" t="s">
        <v>236</v>
      </c>
      <c r="E109" s="42">
        <f t="shared" si="45"/>
        <v>192.24</v>
      </c>
      <c r="F109" s="42">
        <f t="shared" si="46"/>
        <v>192.24</v>
      </c>
      <c r="G109" s="42">
        <f t="shared" si="47"/>
        <v>192.24</v>
      </c>
      <c r="H109" s="42">
        <v>192.24</v>
      </c>
      <c r="I109" s="43">
        <v>0</v>
      </c>
      <c r="J109" s="42">
        <f t="shared" si="48"/>
        <v>0</v>
      </c>
      <c r="K109" s="42">
        <v>0</v>
      </c>
      <c r="L109" s="43">
        <v>0</v>
      </c>
      <c r="M109" s="42">
        <f t="shared" si="49"/>
        <v>0</v>
      </c>
      <c r="N109" s="42">
        <v>0</v>
      </c>
      <c r="O109" s="43">
        <v>0</v>
      </c>
      <c r="P109" s="44">
        <f t="shared" si="50"/>
        <v>0</v>
      </c>
      <c r="Q109" s="42">
        <f t="shared" si="51"/>
        <v>0</v>
      </c>
      <c r="R109" s="42">
        <v>0</v>
      </c>
      <c r="S109" s="43">
        <v>0</v>
      </c>
      <c r="T109" s="42">
        <f t="shared" si="52"/>
        <v>0</v>
      </c>
      <c r="U109" s="42">
        <v>0</v>
      </c>
      <c r="V109" s="42">
        <v>0</v>
      </c>
      <c r="W109" s="42">
        <f t="shared" si="53"/>
        <v>0</v>
      </c>
      <c r="X109" s="42">
        <v>0</v>
      </c>
      <c r="Y109" s="43">
        <v>0</v>
      </c>
      <c r="Z109" s="44">
        <f t="shared" si="54"/>
        <v>0</v>
      </c>
      <c r="AA109" s="42">
        <f t="shared" si="55"/>
        <v>0</v>
      </c>
      <c r="AB109" s="42">
        <v>0</v>
      </c>
      <c r="AC109" s="43">
        <v>0</v>
      </c>
      <c r="AD109" s="42">
        <f t="shared" si="56"/>
        <v>0</v>
      </c>
      <c r="AE109" s="42">
        <v>0</v>
      </c>
      <c r="AF109" s="43">
        <v>0</v>
      </c>
      <c r="AG109" s="42">
        <f t="shared" si="57"/>
        <v>0</v>
      </c>
      <c r="AH109" s="42">
        <v>0</v>
      </c>
      <c r="AI109" s="43">
        <v>0</v>
      </c>
      <c r="AJ109" s="42">
        <f t="shared" si="58"/>
        <v>0</v>
      </c>
      <c r="AK109" s="42">
        <v>0</v>
      </c>
      <c r="AL109" s="43">
        <v>0</v>
      </c>
      <c r="AM109" s="42">
        <f t="shared" si="59"/>
        <v>0</v>
      </c>
      <c r="AN109" s="42">
        <v>0</v>
      </c>
      <c r="AO109" s="43">
        <v>0</v>
      </c>
    </row>
    <row r="110" spans="1:41" ht="19.5" customHeight="1">
      <c r="A110" s="41" t="s">
        <v>235</v>
      </c>
      <c r="B110" s="41" t="s">
        <v>84</v>
      </c>
      <c r="C110" s="41" t="s">
        <v>140</v>
      </c>
      <c r="D110" s="41" t="s">
        <v>237</v>
      </c>
      <c r="E110" s="42">
        <f t="shared" si="45"/>
        <v>3.67</v>
      </c>
      <c r="F110" s="42">
        <f t="shared" si="46"/>
        <v>3.67</v>
      </c>
      <c r="G110" s="42">
        <f t="shared" si="47"/>
        <v>3.67</v>
      </c>
      <c r="H110" s="42">
        <v>3.67</v>
      </c>
      <c r="I110" s="43">
        <v>0</v>
      </c>
      <c r="J110" s="42">
        <f t="shared" si="48"/>
        <v>0</v>
      </c>
      <c r="K110" s="42">
        <v>0</v>
      </c>
      <c r="L110" s="43">
        <v>0</v>
      </c>
      <c r="M110" s="42">
        <f t="shared" si="49"/>
        <v>0</v>
      </c>
      <c r="N110" s="42">
        <v>0</v>
      </c>
      <c r="O110" s="43">
        <v>0</v>
      </c>
      <c r="P110" s="44">
        <f t="shared" si="50"/>
        <v>0</v>
      </c>
      <c r="Q110" s="42">
        <f t="shared" si="51"/>
        <v>0</v>
      </c>
      <c r="R110" s="42">
        <v>0</v>
      </c>
      <c r="S110" s="43">
        <v>0</v>
      </c>
      <c r="T110" s="42">
        <f t="shared" si="52"/>
        <v>0</v>
      </c>
      <c r="U110" s="42">
        <v>0</v>
      </c>
      <c r="V110" s="42">
        <v>0</v>
      </c>
      <c r="W110" s="42">
        <f t="shared" si="53"/>
        <v>0</v>
      </c>
      <c r="X110" s="42">
        <v>0</v>
      </c>
      <c r="Y110" s="43">
        <v>0</v>
      </c>
      <c r="Z110" s="44">
        <f t="shared" si="54"/>
        <v>0</v>
      </c>
      <c r="AA110" s="42">
        <f t="shared" si="55"/>
        <v>0</v>
      </c>
      <c r="AB110" s="42">
        <v>0</v>
      </c>
      <c r="AC110" s="43">
        <v>0</v>
      </c>
      <c r="AD110" s="42">
        <f t="shared" si="56"/>
        <v>0</v>
      </c>
      <c r="AE110" s="42">
        <v>0</v>
      </c>
      <c r="AF110" s="43">
        <v>0</v>
      </c>
      <c r="AG110" s="42">
        <f t="shared" si="57"/>
        <v>0</v>
      </c>
      <c r="AH110" s="42">
        <v>0</v>
      </c>
      <c r="AI110" s="43">
        <v>0</v>
      </c>
      <c r="AJ110" s="42">
        <f t="shared" si="58"/>
        <v>0</v>
      </c>
      <c r="AK110" s="42">
        <v>0</v>
      </c>
      <c r="AL110" s="43">
        <v>0</v>
      </c>
      <c r="AM110" s="42">
        <f t="shared" si="59"/>
        <v>0</v>
      </c>
      <c r="AN110" s="42">
        <v>0</v>
      </c>
      <c r="AO110" s="43">
        <v>0</v>
      </c>
    </row>
  </sheetData>
  <sheetProtection/>
  <mergeCells count="23">
    <mergeCell ref="Z5:Z6"/>
    <mergeCell ref="J5:L5"/>
    <mergeCell ref="M5:O5"/>
    <mergeCell ref="F4:O4"/>
    <mergeCell ref="T5:V5"/>
    <mergeCell ref="G5:I5"/>
    <mergeCell ref="P4:Y4"/>
    <mergeCell ref="A5:B5"/>
    <mergeCell ref="C5:C6"/>
    <mergeCell ref="D5:D6"/>
    <mergeCell ref="E4:E6"/>
    <mergeCell ref="F5:F6"/>
    <mergeCell ref="P5:P6"/>
    <mergeCell ref="AM5:AO5"/>
    <mergeCell ref="Z4:AO4"/>
    <mergeCell ref="A2:AO2"/>
    <mergeCell ref="A4:D4"/>
    <mergeCell ref="AA5:AC5"/>
    <mergeCell ref="AD5:AF5"/>
    <mergeCell ref="AG5:AI5"/>
    <mergeCell ref="AJ5:AL5"/>
    <mergeCell ref="Q5:S5"/>
    <mergeCell ref="W5:Y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3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showGridLines="0" showZeros="0" zoomScalePageLayoutView="0" workbookViewId="0" topLeftCell="A1">
      <selection activeCell="B1" sqref="A1:O38"/>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7" width="12.16015625" style="0" customWidth="1"/>
    <col min="8" max="9" width="9.16015625" style="0" customWidth="1"/>
    <col min="10" max="10" width="24" style="0" customWidth="1"/>
    <col min="11" max="15" width="9.16015625" style="0" customWidth="1"/>
  </cols>
  <sheetData>
    <row r="1" spans="1:15" ht="19.5" customHeight="1">
      <c r="A1" s="27"/>
      <c r="B1" s="28"/>
      <c r="C1" s="28"/>
      <c r="D1" s="28"/>
      <c r="O1" s="70" t="s">
        <v>238</v>
      </c>
    </row>
    <row r="2" spans="1:15" ht="19.5" customHeight="1">
      <c r="A2" s="92" t="s">
        <v>239</v>
      </c>
      <c r="B2" s="92"/>
      <c r="C2" s="92"/>
      <c r="D2" s="92"/>
      <c r="E2" s="92"/>
      <c r="F2" s="92"/>
      <c r="G2" s="92"/>
      <c r="H2" s="92"/>
      <c r="I2" s="92"/>
      <c r="J2" s="92"/>
      <c r="K2" s="92"/>
      <c r="L2" s="92"/>
      <c r="M2" s="92"/>
      <c r="N2" s="92"/>
      <c r="O2" s="92"/>
    </row>
    <row r="3" spans="1:6" ht="19.5" customHeight="1">
      <c r="A3" s="31" t="s">
        <v>0</v>
      </c>
      <c r="B3" s="31"/>
      <c r="C3" s="31"/>
      <c r="D3" s="31"/>
      <c r="F3" s="34"/>
    </row>
    <row r="4" spans="1:15" ht="19.5" customHeight="1">
      <c r="A4" s="137" t="s">
        <v>57</v>
      </c>
      <c r="B4" s="137"/>
      <c r="C4" s="137"/>
      <c r="D4" s="137"/>
      <c r="E4" s="95" t="s">
        <v>397</v>
      </c>
      <c r="F4" s="98" t="s">
        <v>240</v>
      </c>
      <c r="G4" s="98" t="s">
        <v>241</v>
      </c>
      <c r="H4" s="98" t="s">
        <v>242</v>
      </c>
      <c r="I4" s="98" t="s">
        <v>243</v>
      </c>
      <c r="J4" s="98" t="s">
        <v>396</v>
      </c>
      <c r="K4" s="98" t="s">
        <v>244</v>
      </c>
      <c r="L4" s="138" t="s">
        <v>245</v>
      </c>
      <c r="M4" s="138" t="s">
        <v>246</v>
      </c>
      <c r="N4" s="138" t="s">
        <v>247</v>
      </c>
      <c r="O4" s="98" t="s">
        <v>248</v>
      </c>
    </row>
    <row r="5" spans="1:15" ht="19.5" customHeight="1">
      <c r="A5" s="137" t="s">
        <v>68</v>
      </c>
      <c r="B5" s="137"/>
      <c r="C5" s="137"/>
      <c r="D5" s="95" t="s">
        <v>249</v>
      </c>
      <c r="E5" s="95"/>
      <c r="F5" s="98"/>
      <c r="G5" s="98"/>
      <c r="H5" s="98"/>
      <c r="I5" s="98"/>
      <c r="J5" s="98"/>
      <c r="K5" s="98"/>
      <c r="L5" s="138"/>
      <c r="M5" s="138"/>
      <c r="N5" s="138"/>
      <c r="O5" s="98"/>
    </row>
    <row r="6" spans="1:15" ht="30.75" customHeight="1">
      <c r="A6" s="90" t="s">
        <v>78</v>
      </c>
      <c r="B6" s="91" t="s">
        <v>79</v>
      </c>
      <c r="C6" s="90" t="s">
        <v>80</v>
      </c>
      <c r="D6" s="95"/>
      <c r="E6" s="95"/>
      <c r="F6" s="98"/>
      <c r="G6" s="98"/>
      <c r="H6" s="98"/>
      <c r="I6" s="98"/>
      <c r="J6" s="98"/>
      <c r="K6" s="98"/>
      <c r="L6" s="138"/>
      <c r="M6" s="138"/>
      <c r="N6" s="138"/>
      <c r="O6" s="98"/>
    </row>
    <row r="7" spans="1:15" ht="19.5" customHeight="1">
      <c r="A7" s="78" t="s">
        <v>38</v>
      </c>
      <c r="B7" s="78" t="s">
        <v>38</v>
      </c>
      <c r="C7" s="78" t="s">
        <v>38</v>
      </c>
      <c r="D7" s="78" t="s">
        <v>58</v>
      </c>
      <c r="E7" s="79">
        <f aca="true" t="shared" si="0" ref="E7:E38">SUM(F7,G7,H7,I7,J7,K7,L7,M7,N7,O7)</f>
        <v>75386.95</v>
      </c>
      <c r="F7" s="79">
        <v>23943.19</v>
      </c>
      <c r="G7" s="80">
        <v>40035.77</v>
      </c>
      <c r="H7" s="80">
        <v>533.72</v>
      </c>
      <c r="I7" s="80">
        <v>0</v>
      </c>
      <c r="J7" s="80">
        <v>3049.99</v>
      </c>
      <c r="K7" s="80">
        <v>7824.28</v>
      </c>
      <c r="L7" s="80">
        <v>0</v>
      </c>
      <c r="M7" s="80">
        <v>0</v>
      </c>
      <c r="N7" s="80">
        <v>0</v>
      </c>
      <c r="O7" s="80">
        <v>0</v>
      </c>
    </row>
    <row r="8" spans="1:15" ht="19.5" customHeight="1">
      <c r="A8" s="78" t="s">
        <v>38</v>
      </c>
      <c r="B8" s="78" t="s">
        <v>38</v>
      </c>
      <c r="C8" s="78" t="s">
        <v>38</v>
      </c>
      <c r="D8" s="78" t="s">
        <v>252</v>
      </c>
      <c r="E8" s="79">
        <f t="shared" si="0"/>
        <v>66206.56</v>
      </c>
      <c r="F8" s="79">
        <v>15453.97</v>
      </c>
      <c r="G8" s="80">
        <v>39875.79</v>
      </c>
      <c r="H8" s="80">
        <v>2.53</v>
      </c>
      <c r="I8" s="80">
        <v>0</v>
      </c>
      <c r="J8" s="80">
        <v>3049.99</v>
      </c>
      <c r="K8" s="80">
        <v>7824.28</v>
      </c>
      <c r="L8" s="80">
        <v>0</v>
      </c>
      <c r="M8" s="80">
        <v>0</v>
      </c>
      <c r="N8" s="80">
        <v>0</v>
      </c>
      <c r="O8" s="80">
        <v>0</v>
      </c>
    </row>
    <row r="9" spans="1:15" ht="19.5" customHeight="1">
      <c r="A9" s="78" t="s">
        <v>38</v>
      </c>
      <c r="B9" s="78" t="s">
        <v>38</v>
      </c>
      <c r="C9" s="78" t="s">
        <v>38</v>
      </c>
      <c r="D9" s="78" t="s">
        <v>253</v>
      </c>
      <c r="E9" s="79">
        <f t="shared" si="0"/>
        <v>66206.56</v>
      </c>
      <c r="F9" s="79">
        <v>15453.97</v>
      </c>
      <c r="G9" s="80">
        <v>39875.79</v>
      </c>
      <c r="H9" s="80">
        <v>2.53</v>
      </c>
      <c r="I9" s="80">
        <v>0</v>
      </c>
      <c r="J9" s="80">
        <v>3049.99</v>
      </c>
      <c r="K9" s="80">
        <v>7824.28</v>
      </c>
      <c r="L9" s="80">
        <v>0</v>
      </c>
      <c r="M9" s="80">
        <v>0</v>
      </c>
      <c r="N9" s="80">
        <v>0</v>
      </c>
      <c r="O9" s="80">
        <v>0</v>
      </c>
    </row>
    <row r="10" spans="1:15" ht="19.5" customHeight="1">
      <c r="A10" s="78" t="s">
        <v>83</v>
      </c>
      <c r="B10" s="78" t="s">
        <v>84</v>
      </c>
      <c r="C10" s="78" t="s">
        <v>85</v>
      </c>
      <c r="D10" s="78" t="s">
        <v>337</v>
      </c>
      <c r="E10" s="79">
        <f t="shared" si="0"/>
        <v>24818.27</v>
      </c>
      <c r="F10" s="79">
        <v>14506.44</v>
      </c>
      <c r="G10" s="80">
        <v>10309.4</v>
      </c>
      <c r="H10" s="80">
        <v>2.43</v>
      </c>
      <c r="I10" s="80">
        <v>0</v>
      </c>
      <c r="J10" s="80">
        <v>0</v>
      </c>
      <c r="K10" s="80">
        <v>0</v>
      </c>
      <c r="L10" s="80">
        <v>0</v>
      </c>
      <c r="M10" s="80">
        <v>0</v>
      </c>
      <c r="N10" s="80">
        <v>0</v>
      </c>
      <c r="O10" s="80">
        <v>0</v>
      </c>
    </row>
    <row r="11" spans="1:15" ht="19.5" customHeight="1">
      <c r="A11" s="78" t="s">
        <v>83</v>
      </c>
      <c r="B11" s="78" t="s">
        <v>84</v>
      </c>
      <c r="C11" s="78" t="s">
        <v>84</v>
      </c>
      <c r="D11" s="78" t="s">
        <v>338</v>
      </c>
      <c r="E11" s="79">
        <f t="shared" si="0"/>
        <v>25596.27</v>
      </c>
      <c r="F11" s="79">
        <v>0</v>
      </c>
      <c r="G11" s="80">
        <v>19134.47</v>
      </c>
      <c r="H11" s="80">
        <v>0</v>
      </c>
      <c r="I11" s="80">
        <v>0</v>
      </c>
      <c r="J11" s="80">
        <v>3049.99</v>
      </c>
      <c r="K11" s="80">
        <v>3411.81</v>
      </c>
      <c r="L11" s="80">
        <v>0</v>
      </c>
      <c r="M11" s="80">
        <v>0</v>
      </c>
      <c r="N11" s="80">
        <v>0</v>
      </c>
      <c r="O11" s="80">
        <v>0</v>
      </c>
    </row>
    <row r="12" spans="1:15" ht="19.5" customHeight="1">
      <c r="A12" s="78" t="s">
        <v>83</v>
      </c>
      <c r="B12" s="78" t="s">
        <v>84</v>
      </c>
      <c r="C12" s="78" t="s">
        <v>94</v>
      </c>
      <c r="D12" s="78" t="s">
        <v>363</v>
      </c>
      <c r="E12" s="79">
        <f t="shared" si="0"/>
        <v>398.13000000000005</v>
      </c>
      <c r="F12" s="79">
        <v>335.04</v>
      </c>
      <c r="G12" s="80">
        <v>62.99</v>
      </c>
      <c r="H12" s="80">
        <v>0.1</v>
      </c>
      <c r="I12" s="80">
        <v>0</v>
      </c>
      <c r="J12" s="80">
        <v>0</v>
      </c>
      <c r="K12" s="80">
        <v>0</v>
      </c>
      <c r="L12" s="80">
        <v>0</v>
      </c>
      <c r="M12" s="80">
        <v>0</v>
      </c>
      <c r="N12" s="80">
        <v>0</v>
      </c>
      <c r="O12" s="80">
        <v>0</v>
      </c>
    </row>
    <row r="13" spans="1:15" ht="19.5" customHeight="1">
      <c r="A13" s="78" t="s">
        <v>83</v>
      </c>
      <c r="B13" s="78" t="s">
        <v>84</v>
      </c>
      <c r="C13" s="78" t="s">
        <v>89</v>
      </c>
      <c r="D13" s="78" t="s">
        <v>339</v>
      </c>
      <c r="E13" s="79">
        <f t="shared" si="0"/>
        <v>5872.73</v>
      </c>
      <c r="F13" s="79">
        <v>0</v>
      </c>
      <c r="G13" s="80">
        <v>4333.08</v>
      </c>
      <c r="H13" s="80">
        <v>0</v>
      </c>
      <c r="I13" s="80">
        <v>0</v>
      </c>
      <c r="J13" s="80">
        <v>0</v>
      </c>
      <c r="K13" s="80">
        <v>1539.65</v>
      </c>
      <c r="L13" s="80">
        <v>0</v>
      </c>
      <c r="M13" s="80">
        <v>0</v>
      </c>
      <c r="N13" s="80">
        <v>0</v>
      </c>
      <c r="O13" s="80">
        <v>0</v>
      </c>
    </row>
    <row r="14" spans="1:15" ht="19.5" customHeight="1">
      <c r="A14" s="78" t="s">
        <v>83</v>
      </c>
      <c r="B14" s="78" t="s">
        <v>84</v>
      </c>
      <c r="C14" s="78" t="s">
        <v>90</v>
      </c>
      <c r="D14" s="78" t="s">
        <v>352</v>
      </c>
      <c r="E14" s="79">
        <f t="shared" si="0"/>
        <v>1742.5</v>
      </c>
      <c r="F14" s="79">
        <v>0</v>
      </c>
      <c r="G14" s="80">
        <v>1742.5</v>
      </c>
      <c r="H14" s="80">
        <v>0</v>
      </c>
      <c r="I14" s="80">
        <v>0</v>
      </c>
      <c r="J14" s="80">
        <v>0</v>
      </c>
      <c r="K14" s="80">
        <v>0</v>
      </c>
      <c r="L14" s="80">
        <v>0</v>
      </c>
      <c r="M14" s="80">
        <v>0</v>
      </c>
      <c r="N14" s="80">
        <v>0</v>
      </c>
      <c r="O14" s="80">
        <v>0</v>
      </c>
    </row>
    <row r="15" spans="1:15" ht="19.5" customHeight="1">
      <c r="A15" s="78" t="s">
        <v>83</v>
      </c>
      <c r="B15" s="78" t="s">
        <v>84</v>
      </c>
      <c r="C15" s="78" t="s">
        <v>126</v>
      </c>
      <c r="D15" s="78" t="s">
        <v>364</v>
      </c>
      <c r="E15" s="79">
        <f t="shared" si="0"/>
        <v>735.6700000000001</v>
      </c>
      <c r="F15" s="79">
        <v>612.49</v>
      </c>
      <c r="G15" s="80">
        <v>123.18</v>
      </c>
      <c r="H15" s="80">
        <v>0</v>
      </c>
      <c r="I15" s="80">
        <v>0</v>
      </c>
      <c r="J15" s="80">
        <v>0</v>
      </c>
      <c r="K15" s="80">
        <v>0</v>
      </c>
      <c r="L15" s="80">
        <v>0</v>
      </c>
      <c r="M15" s="80">
        <v>0</v>
      </c>
      <c r="N15" s="80">
        <v>0</v>
      </c>
      <c r="O15" s="80">
        <v>0</v>
      </c>
    </row>
    <row r="16" spans="1:15" ht="19.5" customHeight="1">
      <c r="A16" s="78" t="s">
        <v>38</v>
      </c>
      <c r="B16" s="78" t="s">
        <v>38</v>
      </c>
      <c r="C16" s="78" t="s">
        <v>38</v>
      </c>
      <c r="D16" s="78" t="s">
        <v>254</v>
      </c>
      <c r="E16" s="79">
        <f t="shared" si="0"/>
        <v>166.53</v>
      </c>
      <c r="F16" s="79">
        <v>117.24</v>
      </c>
      <c r="G16" s="80">
        <v>49.29</v>
      </c>
      <c r="H16" s="80">
        <v>0</v>
      </c>
      <c r="I16" s="80">
        <v>0</v>
      </c>
      <c r="J16" s="80">
        <v>0</v>
      </c>
      <c r="K16" s="80">
        <v>0</v>
      </c>
      <c r="L16" s="80">
        <v>0</v>
      </c>
      <c r="M16" s="80">
        <v>0</v>
      </c>
      <c r="N16" s="80">
        <v>0</v>
      </c>
      <c r="O16" s="80">
        <v>0</v>
      </c>
    </row>
    <row r="17" spans="1:15" ht="19.5" customHeight="1">
      <c r="A17" s="78" t="s">
        <v>38</v>
      </c>
      <c r="B17" s="78" t="s">
        <v>38</v>
      </c>
      <c r="C17" s="78" t="s">
        <v>38</v>
      </c>
      <c r="D17" s="78" t="s">
        <v>255</v>
      </c>
      <c r="E17" s="79">
        <f t="shared" si="0"/>
        <v>120.91</v>
      </c>
      <c r="F17" s="79">
        <v>117.24</v>
      </c>
      <c r="G17" s="80">
        <v>3.67</v>
      </c>
      <c r="H17" s="80">
        <v>0</v>
      </c>
      <c r="I17" s="80">
        <v>0</v>
      </c>
      <c r="J17" s="80">
        <v>0</v>
      </c>
      <c r="K17" s="80">
        <v>0</v>
      </c>
      <c r="L17" s="80">
        <v>0</v>
      </c>
      <c r="M17" s="80">
        <v>0</v>
      </c>
      <c r="N17" s="80">
        <v>0</v>
      </c>
      <c r="O17" s="80">
        <v>0</v>
      </c>
    </row>
    <row r="18" spans="1:15" ht="19.5" customHeight="1">
      <c r="A18" s="78" t="s">
        <v>92</v>
      </c>
      <c r="B18" s="78" t="s">
        <v>84</v>
      </c>
      <c r="C18" s="78" t="s">
        <v>85</v>
      </c>
      <c r="D18" s="78" t="s">
        <v>141</v>
      </c>
      <c r="E18" s="79">
        <f t="shared" si="0"/>
        <v>120.91</v>
      </c>
      <c r="F18" s="79">
        <v>117.24</v>
      </c>
      <c r="G18" s="80">
        <v>3.67</v>
      </c>
      <c r="H18" s="80">
        <v>0</v>
      </c>
      <c r="I18" s="80">
        <v>0</v>
      </c>
      <c r="J18" s="80">
        <v>0</v>
      </c>
      <c r="K18" s="80">
        <v>0</v>
      </c>
      <c r="L18" s="80">
        <v>0</v>
      </c>
      <c r="M18" s="80">
        <v>0</v>
      </c>
      <c r="N18" s="80">
        <v>0</v>
      </c>
      <c r="O18" s="80">
        <v>0</v>
      </c>
    </row>
    <row r="19" spans="1:15" ht="19.5" customHeight="1">
      <c r="A19" s="78" t="s">
        <v>38</v>
      </c>
      <c r="B19" s="78" t="s">
        <v>38</v>
      </c>
      <c r="C19" s="78" t="s">
        <v>38</v>
      </c>
      <c r="D19" s="78" t="s">
        <v>256</v>
      </c>
      <c r="E19" s="79">
        <f t="shared" si="0"/>
        <v>45.62</v>
      </c>
      <c r="F19" s="79">
        <v>0</v>
      </c>
      <c r="G19" s="80">
        <v>45.62</v>
      </c>
      <c r="H19" s="80">
        <v>0</v>
      </c>
      <c r="I19" s="80">
        <v>0</v>
      </c>
      <c r="J19" s="80">
        <v>0</v>
      </c>
      <c r="K19" s="80">
        <v>0</v>
      </c>
      <c r="L19" s="80">
        <v>0</v>
      </c>
      <c r="M19" s="80">
        <v>0</v>
      </c>
      <c r="N19" s="80">
        <v>0</v>
      </c>
      <c r="O19" s="80">
        <v>0</v>
      </c>
    </row>
    <row r="20" spans="1:15" ht="19.5" customHeight="1">
      <c r="A20" s="78" t="s">
        <v>92</v>
      </c>
      <c r="B20" s="78" t="s">
        <v>93</v>
      </c>
      <c r="C20" s="78" t="s">
        <v>94</v>
      </c>
      <c r="D20" s="78" t="s">
        <v>95</v>
      </c>
      <c r="E20" s="79">
        <f t="shared" si="0"/>
        <v>45.62</v>
      </c>
      <c r="F20" s="79">
        <v>0</v>
      </c>
      <c r="G20" s="80">
        <v>45.62</v>
      </c>
      <c r="H20" s="80">
        <v>0</v>
      </c>
      <c r="I20" s="80">
        <v>0</v>
      </c>
      <c r="J20" s="80">
        <v>0</v>
      </c>
      <c r="K20" s="80">
        <v>0</v>
      </c>
      <c r="L20" s="80">
        <v>0</v>
      </c>
      <c r="M20" s="80">
        <v>0</v>
      </c>
      <c r="N20" s="80">
        <v>0</v>
      </c>
      <c r="O20" s="80">
        <v>0</v>
      </c>
    </row>
    <row r="21" spans="1:15" ht="19.5" customHeight="1">
      <c r="A21" s="78" t="s">
        <v>38</v>
      </c>
      <c r="B21" s="78" t="s">
        <v>38</v>
      </c>
      <c r="C21" s="78" t="s">
        <v>38</v>
      </c>
      <c r="D21" s="78" t="s">
        <v>257</v>
      </c>
      <c r="E21" s="79">
        <f t="shared" si="0"/>
        <v>2700.84</v>
      </c>
      <c r="F21" s="79">
        <v>2169.65</v>
      </c>
      <c r="G21" s="80">
        <v>0</v>
      </c>
      <c r="H21" s="80">
        <v>531.19</v>
      </c>
      <c r="I21" s="80">
        <v>0</v>
      </c>
      <c r="J21" s="80">
        <v>0</v>
      </c>
      <c r="K21" s="80">
        <v>0</v>
      </c>
      <c r="L21" s="80">
        <v>0</v>
      </c>
      <c r="M21" s="80">
        <v>0</v>
      </c>
      <c r="N21" s="80">
        <v>0</v>
      </c>
      <c r="O21" s="80">
        <v>0</v>
      </c>
    </row>
    <row r="22" spans="1:15" ht="19.5" customHeight="1">
      <c r="A22" s="78" t="s">
        <v>38</v>
      </c>
      <c r="B22" s="78" t="s">
        <v>38</v>
      </c>
      <c r="C22" s="78" t="s">
        <v>38</v>
      </c>
      <c r="D22" s="78" t="s">
        <v>258</v>
      </c>
      <c r="E22" s="79">
        <f t="shared" si="0"/>
        <v>2686.79</v>
      </c>
      <c r="F22" s="79">
        <v>2169.65</v>
      </c>
      <c r="G22" s="80">
        <v>0</v>
      </c>
      <c r="H22" s="80">
        <v>517.14</v>
      </c>
      <c r="I22" s="80">
        <v>0</v>
      </c>
      <c r="J22" s="80">
        <v>0</v>
      </c>
      <c r="K22" s="80">
        <v>0</v>
      </c>
      <c r="L22" s="80">
        <v>0</v>
      </c>
      <c r="M22" s="80">
        <v>0</v>
      </c>
      <c r="N22" s="80">
        <v>0</v>
      </c>
      <c r="O22" s="80">
        <v>0</v>
      </c>
    </row>
    <row r="23" spans="1:15" ht="19.5" customHeight="1">
      <c r="A23" s="78" t="s">
        <v>96</v>
      </c>
      <c r="B23" s="78" t="s">
        <v>97</v>
      </c>
      <c r="C23" s="78" t="s">
        <v>85</v>
      </c>
      <c r="D23" s="78" t="s">
        <v>98</v>
      </c>
      <c r="E23" s="79">
        <f t="shared" si="0"/>
        <v>517.14</v>
      </c>
      <c r="F23" s="79">
        <v>0</v>
      </c>
      <c r="G23" s="80">
        <v>0</v>
      </c>
      <c r="H23" s="80">
        <v>517.14</v>
      </c>
      <c r="I23" s="80">
        <v>0</v>
      </c>
      <c r="J23" s="80">
        <v>0</v>
      </c>
      <c r="K23" s="80">
        <v>0</v>
      </c>
      <c r="L23" s="80">
        <v>0</v>
      </c>
      <c r="M23" s="80">
        <v>0</v>
      </c>
      <c r="N23" s="80">
        <v>0</v>
      </c>
      <c r="O23" s="80">
        <v>0</v>
      </c>
    </row>
    <row r="24" spans="1:15" ht="19.5" customHeight="1">
      <c r="A24" s="78" t="s">
        <v>96</v>
      </c>
      <c r="B24" s="78" t="s">
        <v>97</v>
      </c>
      <c r="C24" s="78" t="s">
        <v>97</v>
      </c>
      <c r="D24" s="78" t="s">
        <v>99</v>
      </c>
      <c r="E24" s="79">
        <f t="shared" si="0"/>
        <v>2114.15</v>
      </c>
      <c r="F24" s="79">
        <v>2114.15</v>
      </c>
      <c r="G24" s="80">
        <v>0</v>
      </c>
      <c r="H24" s="80">
        <v>0</v>
      </c>
      <c r="I24" s="80">
        <v>0</v>
      </c>
      <c r="J24" s="80">
        <v>0</v>
      </c>
      <c r="K24" s="80">
        <v>0</v>
      </c>
      <c r="L24" s="80">
        <v>0</v>
      </c>
      <c r="M24" s="80">
        <v>0</v>
      </c>
      <c r="N24" s="80">
        <v>0</v>
      </c>
      <c r="O24" s="80">
        <v>0</v>
      </c>
    </row>
    <row r="25" spans="1:15" ht="19.5" customHeight="1">
      <c r="A25" s="78" t="s">
        <v>96</v>
      </c>
      <c r="B25" s="78" t="s">
        <v>97</v>
      </c>
      <c r="C25" s="78" t="s">
        <v>129</v>
      </c>
      <c r="D25" s="78" t="s">
        <v>130</v>
      </c>
      <c r="E25" s="79">
        <f t="shared" si="0"/>
        <v>55.5</v>
      </c>
      <c r="F25" s="79">
        <v>55.5</v>
      </c>
      <c r="G25" s="80">
        <v>0</v>
      </c>
      <c r="H25" s="80">
        <v>0</v>
      </c>
      <c r="I25" s="80">
        <v>0</v>
      </c>
      <c r="J25" s="80">
        <v>0</v>
      </c>
      <c r="K25" s="80">
        <v>0</v>
      </c>
      <c r="L25" s="80">
        <v>0</v>
      </c>
      <c r="M25" s="80">
        <v>0</v>
      </c>
      <c r="N25" s="80">
        <v>0</v>
      </c>
      <c r="O25" s="80">
        <v>0</v>
      </c>
    </row>
    <row r="26" spans="1:15" ht="19.5" customHeight="1">
      <c r="A26" s="78" t="s">
        <v>38</v>
      </c>
      <c r="B26" s="78" t="s">
        <v>38</v>
      </c>
      <c r="C26" s="78" t="s">
        <v>38</v>
      </c>
      <c r="D26" s="78" t="s">
        <v>259</v>
      </c>
      <c r="E26" s="79">
        <f t="shared" si="0"/>
        <v>14.05</v>
      </c>
      <c r="F26" s="79">
        <v>0</v>
      </c>
      <c r="G26" s="80">
        <v>0</v>
      </c>
      <c r="H26" s="80">
        <v>14.05</v>
      </c>
      <c r="I26" s="80">
        <v>0</v>
      </c>
      <c r="J26" s="80">
        <v>0</v>
      </c>
      <c r="K26" s="80">
        <v>0</v>
      </c>
      <c r="L26" s="80">
        <v>0</v>
      </c>
      <c r="M26" s="80">
        <v>0</v>
      </c>
      <c r="N26" s="80">
        <v>0</v>
      </c>
      <c r="O26" s="80">
        <v>0</v>
      </c>
    </row>
    <row r="27" spans="1:15" ht="19.5" customHeight="1">
      <c r="A27" s="78" t="s">
        <v>96</v>
      </c>
      <c r="B27" s="78" t="s">
        <v>91</v>
      </c>
      <c r="C27" s="78" t="s">
        <v>85</v>
      </c>
      <c r="D27" s="78" t="s">
        <v>100</v>
      </c>
      <c r="E27" s="79">
        <f t="shared" si="0"/>
        <v>14.05</v>
      </c>
      <c r="F27" s="79">
        <v>0</v>
      </c>
      <c r="G27" s="80">
        <v>0</v>
      </c>
      <c r="H27" s="80">
        <v>14.05</v>
      </c>
      <c r="I27" s="80">
        <v>0</v>
      </c>
      <c r="J27" s="80">
        <v>0</v>
      </c>
      <c r="K27" s="80">
        <v>0</v>
      </c>
      <c r="L27" s="80">
        <v>0</v>
      </c>
      <c r="M27" s="80">
        <v>0</v>
      </c>
      <c r="N27" s="80">
        <v>0</v>
      </c>
      <c r="O27" s="80">
        <v>0</v>
      </c>
    </row>
    <row r="28" spans="1:15" ht="19.5" customHeight="1">
      <c r="A28" s="78" t="s">
        <v>38</v>
      </c>
      <c r="B28" s="78" t="s">
        <v>38</v>
      </c>
      <c r="C28" s="78" t="s">
        <v>38</v>
      </c>
      <c r="D28" s="78" t="s">
        <v>260</v>
      </c>
      <c r="E28" s="79">
        <f t="shared" si="0"/>
        <v>2217.09</v>
      </c>
      <c r="F28" s="79">
        <v>2106.4</v>
      </c>
      <c r="G28" s="80">
        <v>110.69</v>
      </c>
      <c r="H28" s="80">
        <v>0</v>
      </c>
      <c r="I28" s="80">
        <v>0</v>
      </c>
      <c r="J28" s="80">
        <v>0</v>
      </c>
      <c r="K28" s="80">
        <v>0</v>
      </c>
      <c r="L28" s="80">
        <v>0</v>
      </c>
      <c r="M28" s="80">
        <v>0</v>
      </c>
      <c r="N28" s="80">
        <v>0</v>
      </c>
      <c r="O28" s="80">
        <v>0</v>
      </c>
    </row>
    <row r="29" spans="1:15" ht="19.5" customHeight="1">
      <c r="A29" s="78" t="s">
        <v>38</v>
      </c>
      <c r="B29" s="78" t="s">
        <v>38</v>
      </c>
      <c r="C29" s="78" t="s">
        <v>38</v>
      </c>
      <c r="D29" s="78" t="s">
        <v>261</v>
      </c>
      <c r="E29" s="79">
        <f t="shared" si="0"/>
        <v>110.69</v>
      </c>
      <c r="F29" s="79">
        <v>0</v>
      </c>
      <c r="G29" s="80">
        <v>110.69</v>
      </c>
      <c r="H29" s="80">
        <v>0</v>
      </c>
      <c r="I29" s="80">
        <v>0</v>
      </c>
      <c r="J29" s="80">
        <v>0</v>
      </c>
      <c r="K29" s="80">
        <v>0</v>
      </c>
      <c r="L29" s="80">
        <v>0</v>
      </c>
      <c r="M29" s="80">
        <v>0</v>
      </c>
      <c r="N29" s="80">
        <v>0</v>
      </c>
      <c r="O29" s="80">
        <v>0</v>
      </c>
    </row>
    <row r="30" spans="1:15" ht="19.5" customHeight="1">
      <c r="A30" s="78" t="s">
        <v>101</v>
      </c>
      <c r="B30" s="78" t="s">
        <v>102</v>
      </c>
      <c r="C30" s="78" t="s">
        <v>103</v>
      </c>
      <c r="D30" s="78" t="s">
        <v>104</v>
      </c>
      <c r="E30" s="79">
        <f t="shared" si="0"/>
        <v>110.69</v>
      </c>
      <c r="F30" s="79">
        <v>0</v>
      </c>
      <c r="G30" s="80">
        <v>110.69</v>
      </c>
      <c r="H30" s="80">
        <v>0</v>
      </c>
      <c r="I30" s="80">
        <v>0</v>
      </c>
      <c r="J30" s="80">
        <v>0</v>
      </c>
      <c r="K30" s="80">
        <v>0</v>
      </c>
      <c r="L30" s="80">
        <v>0</v>
      </c>
      <c r="M30" s="80">
        <v>0</v>
      </c>
      <c r="N30" s="80">
        <v>0</v>
      </c>
      <c r="O30" s="80">
        <v>0</v>
      </c>
    </row>
    <row r="31" spans="1:15" ht="19.5" customHeight="1">
      <c r="A31" s="78" t="s">
        <v>38</v>
      </c>
      <c r="B31" s="78" t="s">
        <v>38</v>
      </c>
      <c r="C31" s="78" t="s">
        <v>38</v>
      </c>
      <c r="D31" s="78" t="s">
        <v>262</v>
      </c>
      <c r="E31" s="79">
        <f t="shared" si="0"/>
        <v>2106.4</v>
      </c>
      <c r="F31" s="79">
        <v>2106.4</v>
      </c>
      <c r="G31" s="80">
        <v>0</v>
      </c>
      <c r="H31" s="80">
        <v>0</v>
      </c>
      <c r="I31" s="80">
        <v>0</v>
      </c>
      <c r="J31" s="80">
        <v>0</v>
      </c>
      <c r="K31" s="80">
        <v>0</v>
      </c>
      <c r="L31" s="80">
        <v>0</v>
      </c>
      <c r="M31" s="80">
        <v>0</v>
      </c>
      <c r="N31" s="80">
        <v>0</v>
      </c>
      <c r="O31" s="80">
        <v>0</v>
      </c>
    </row>
    <row r="32" spans="1:15" ht="19.5" customHeight="1">
      <c r="A32" s="78" t="s">
        <v>101</v>
      </c>
      <c r="B32" s="78" t="s">
        <v>105</v>
      </c>
      <c r="C32" s="78" t="s">
        <v>85</v>
      </c>
      <c r="D32" s="78" t="s">
        <v>106</v>
      </c>
      <c r="E32" s="79">
        <f t="shared" si="0"/>
        <v>1626.37</v>
      </c>
      <c r="F32" s="79">
        <v>1626.37</v>
      </c>
      <c r="G32" s="80">
        <v>0</v>
      </c>
      <c r="H32" s="80">
        <v>0</v>
      </c>
      <c r="I32" s="80">
        <v>0</v>
      </c>
      <c r="J32" s="80">
        <v>0</v>
      </c>
      <c r="K32" s="80">
        <v>0</v>
      </c>
      <c r="L32" s="80">
        <v>0</v>
      </c>
      <c r="M32" s="80">
        <v>0</v>
      </c>
      <c r="N32" s="80">
        <v>0</v>
      </c>
      <c r="O32" s="80">
        <v>0</v>
      </c>
    </row>
    <row r="33" spans="1:15" ht="19.5" customHeight="1">
      <c r="A33" s="78" t="s">
        <v>101</v>
      </c>
      <c r="B33" s="78" t="s">
        <v>105</v>
      </c>
      <c r="C33" s="78" t="s">
        <v>84</v>
      </c>
      <c r="D33" s="78" t="s">
        <v>119</v>
      </c>
      <c r="E33" s="79">
        <f t="shared" si="0"/>
        <v>134.47</v>
      </c>
      <c r="F33" s="79">
        <v>134.47</v>
      </c>
      <c r="G33" s="80">
        <v>0</v>
      </c>
      <c r="H33" s="80">
        <v>0</v>
      </c>
      <c r="I33" s="80">
        <v>0</v>
      </c>
      <c r="J33" s="80">
        <v>0</v>
      </c>
      <c r="K33" s="80">
        <v>0</v>
      </c>
      <c r="L33" s="80">
        <v>0</v>
      </c>
      <c r="M33" s="80">
        <v>0</v>
      </c>
      <c r="N33" s="80">
        <v>0</v>
      </c>
      <c r="O33" s="80">
        <v>0</v>
      </c>
    </row>
    <row r="34" spans="1:15" ht="19.5" customHeight="1">
      <c r="A34" s="78" t="s">
        <v>101</v>
      </c>
      <c r="B34" s="78" t="s">
        <v>105</v>
      </c>
      <c r="C34" s="78" t="s">
        <v>94</v>
      </c>
      <c r="D34" s="78" t="s">
        <v>107</v>
      </c>
      <c r="E34" s="79">
        <f t="shared" si="0"/>
        <v>345.56</v>
      </c>
      <c r="F34" s="79">
        <v>345.56</v>
      </c>
      <c r="G34" s="80">
        <v>0</v>
      </c>
      <c r="H34" s="80">
        <v>0</v>
      </c>
      <c r="I34" s="80">
        <v>0</v>
      </c>
      <c r="J34" s="80">
        <v>0</v>
      </c>
      <c r="K34" s="80">
        <v>0</v>
      </c>
      <c r="L34" s="80">
        <v>0</v>
      </c>
      <c r="M34" s="80">
        <v>0</v>
      </c>
      <c r="N34" s="80">
        <v>0</v>
      </c>
      <c r="O34" s="80">
        <v>0</v>
      </c>
    </row>
    <row r="35" spans="1:15" ht="19.5" customHeight="1">
      <c r="A35" s="78" t="s">
        <v>38</v>
      </c>
      <c r="B35" s="78" t="s">
        <v>38</v>
      </c>
      <c r="C35" s="78" t="s">
        <v>38</v>
      </c>
      <c r="D35" s="78" t="s">
        <v>263</v>
      </c>
      <c r="E35" s="79">
        <f t="shared" si="0"/>
        <v>4095.93</v>
      </c>
      <c r="F35" s="79">
        <v>4095.93</v>
      </c>
      <c r="G35" s="80">
        <v>0</v>
      </c>
      <c r="H35" s="80">
        <v>0</v>
      </c>
      <c r="I35" s="80">
        <v>0</v>
      </c>
      <c r="J35" s="80">
        <v>0</v>
      </c>
      <c r="K35" s="80">
        <v>0</v>
      </c>
      <c r="L35" s="80">
        <v>0</v>
      </c>
      <c r="M35" s="80">
        <v>0</v>
      </c>
      <c r="N35" s="80">
        <v>0</v>
      </c>
      <c r="O35" s="80">
        <v>0</v>
      </c>
    </row>
    <row r="36" spans="1:15" ht="19.5" customHeight="1">
      <c r="A36" s="78" t="s">
        <v>38</v>
      </c>
      <c r="B36" s="78" t="s">
        <v>38</v>
      </c>
      <c r="C36" s="78" t="s">
        <v>38</v>
      </c>
      <c r="D36" s="78" t="s">
        <v>264</v>
      </c>
      <c r="E36" s="79">
        <f t="shared" si="0"/>
        <v>4095.93</v>
      </c>
      <c r="F36" s="79">
        <v>4095.93</v>
      </c>
      <c r="G36" s="80">
        <v>0</v>
      </c>
      <c r="H36" s="80">
        <v>0</v>
      </c>
      <c r="I36" s="80">
        <v>0</v>
      </c>
      <c r="J36" s="80">
        <v>0</v>
      </c>
      <c r="K36" s="80">
        <v>0</v>
      </c>
      <c r="L36" s="80">
        <v>0</v>
      </c>
      <c r="M36" s="80">
        <v>0</v>
      </c>
      <c r="N36" s="80">
        <v>0</v>
      </c>
      <c r="O36" s="80">
        <v>0</v>
      </c>
    </row>
    <row r="37" spans="1:15" ht="19.5" customHeight="1">
      <c r="A37" s="78" t="s">
        <v>108</v>
      </c>
      <c r="B37" s="78" t="s">
        <v>84</v>
      </c>
      <c r="C37" s="78" t="s">
        <v>85</v>
      </c>
      <c r="D37" s="78" t="s">
        <v>109</v>
      </c>
      <c r="E37" s="79">
        <f t="shared" si="0"/>
        <v>2108.22</v>
      </c>
      <c r="F37" s="79">
        <v>2108.22</v>
      </c>
      <c r="G37" s="80">
        <v>0</v>
      </c>
      <c r="H37" s="80">
        <v>0</v>
      </c>
      <c r="I37" s="80">
        <v>0</v>
      </c>
      <c r="J37" s="80">
        <v>0</v>
      </c>
      <c r="K37" s="80">
        <v>0</v>
      </c>
      <c r="L37" s="80">
        <v>0</v>
      </c>
      <c r="M37" s="80">
        <v>0</v>
      </c>
      <c r="N37" s="80">
        <v>0</v>
      </c>
      <c r="O37" s="80">
        <v>0</v>
      </c>
    </row>
    <row r="38" spans="1:15" ht="19.5" customHeight="1">
      <c r="A38" s="78" t="s">
        <v>108</v>
      </c>
      <c r="B38" s="78" t="s">
        <v>84</v>
      </c>
      <c r="C38" s="78" t="s">
        <v>94</v>
      </c>
      <c r="D38" s="78" t="s">
        <v>110</v>
      </c>
      <c r="E38" s="79">
        <f t="shared" si="0"/>
        <v>1987.71</v>
      </c>
      <c r="F38" s="79">
        <v>1987.71</v>
      </c>
      <c r="G38" s="80">
        <v>0</v>
      </c>
      <c r="H38" s="80">
        <v>0</v>
      </c>
      <c r="I38" s="80">
        <v>0</v>
      </c>
      <c r="J38" s="80">
        <v>0</v>
      </c>
      <c r="K38" s="80">
        <v>0</v>
      </c>
      <c r="L38" s="80">
        <v>0</v>
      </c>
      <c r="M38" s="80">
        <v>0</v>
      </c>
      <c r="N38" s="80">
        <v>0</v>
      </c>
      <c r="O38" s="80">
        <v>0</v>
      </c>
    </row>
  </sheetData>
  <sheetProtection/>
  <mergeCells count="15">
    <mergeCell ref="G4:G6"/>
    <mergeCell ref="H4:H6"/>
    <mergeCell ref="I4:I6"/>
    <mergeCell ref="J4:J6"/>
    <mergeCell ref="K4:K6"/>
    <mergeCell ref="D5:D6"/>
    <mergeCell ref="E4:E6"/>
    <mergeCell ref="A4:D4"/>
    <mergeCell ref="A5:C5"/>
    <mergeCell ref="L4:L6"/>
    <mergeCell ref="A2:O2"/>
    <mergeCell ref="M4:M6"/>
    <mergeCell ref="N4:N6"/>
    <mergeCell ref="O4:O6"/>
    <mergeCell ref="F4:F6"/>
  </mergeCells>
  <printOptions horizontalCentered="1"/>
  <pageMargins left="0.5905511811023623" right="0.5905511811023623" top="0.56" bottom="0.44" header="0.5118110236220472" footer="0.17"/>
  <pageSetup errors="blank" fitToHeight="0" fitToWidth="1" horizontalDpi="600" verticalDpi="600" orientation="landscape" paperSize="9" scale="86"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G240"/>
  <sheetViews>
    <sheetView showGridLines="0" showZeros="0" zoomScalePageLayoutView="0" workbookViewId="0" topLeftCell="A1">
      <selection activeCell="A1" sqref="A1:G240"/>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10"/>
      <c r="B1" s="10"/>
      <c r="C1" s="10"/>
      <c r="D1" s="81"/>
      <c r="E1" s="10"/>
      <c r="F1" s="10"/>
      <c r="G1" s="8" t="s">
        <v>265</v>
      </c>
    </row>
    <row r="2" spans="1:7" ht="25.5" customHeight="1">
      <c r="A2" s="92" t="s">
        <v>266</v>
      </c>
      <c r="B2" s="92"/>
      <c r="C2" s="92"/>
      <c r="D2" s="92"/>
      <c r="E2" s="92"/>
      <c r="F2" s="92"/>
      <c r="G2" s="92"/>
    </row>
    <row r="3" spans="1:7" ht="19.5" customHeight="1">
      <c r="A3" s="31" t="s">
        <v>0</v>
      </c>
      <c r="B3" s="31"/>
      <c r="C3" s="31"/>
      <c r="D3" s="31"/>
      <c r="E3" s="32"/>
      <c r="F3" s="32"/>
      <c r="G3" s="11" t="s">
        <v>5</v>
      </c>
    </row>
    <row r="4" spans="1:7" ht="19.5" customHeight="1">
      <c r="A4" s="129" t="s">
        <v>267</v>
      </c>
      <c r="B4" s="139"/>
      <c r="C4" s="139"/>
      <c r="D4" s="130"/>
      <c r="E4" s="101" t="s">
        <v>144</v>
      </c>
      <c r="F4" s="95"/>
      <c r="G4" s="95"/>
    </row>
    <row r="5" spans="1:7" ht="19.5" customHeight="1">
      <c r="A5" s="102" t="s">
        <v>68</v>
      </c>
      <c r="B5" s="104"/>
      <c r="C5" s="136" t="s">
        <v>69</v>
      </c>
      <c r="D5" s="107" t="s">
        <v>249</v>
      </c>
      <c r="E5" s="95" t="s">
        <v>58</v>
      </c>
      <c r="F5" s="109" t="s">
        <v>268</v>
      </c>
      <c r="G5" s="141" t="s">
        <v>269</v>
      </c>
    </row>
    <row r="6" spans="1:7" ht="33.75" customHeight="1">
      <c r="A6" s="36" t="s">
        <v>78</v>
      </c>
      <c r="B6" s="38" t="s">
        <v>79</v>
      </c>
      <c r="C6" s="135"/>
      <c r="D6" s="140"/>
      <c r="E6" s="96"/>
      <c r="F6" s="110"/>
      <c r="G6" s="142"/>
    </row>
    <row r="7" spans="1:7" ht="19.5" customHeight="1">
      <c r="A7" s="41" t="s">
        <v>38</v>
      </c>
      <c r="B7" s="78" t="s">
        <v>38</v>
      </c>
      <c r="C7" s="82" t="s">
        <v>38</v>
      </c>
      <c r="D7" s="41" t="s">
        <v>58</v>
      </c>
      <c r="E7" s="42">
        <f aca="true" t="shared" si="0" ref="E7:E70">SUM(F7:G7)</f>
        <v>35021.770000000004</v>
      </c>
      <c r="F7" s="42">
        <v>24476.91</v>
      </c>
      <c r="G7" s="43">
        <v>10544.86</v>
      </c>
    </row>
    <row r="8" spans="1:7" ht="19.5" customHeight="1">
      <c r="A8" s="41" t="s">
        <v>38</v>
      </c>
      <c r="B8" s="78" t="s">
        <v>38</v>
      </c>
      <c r="C8" s="82" t="s">
        <v>38</v>
      </c>
      <c r="D8" s="41" t="s">
        <v>81</v>
      </c>
      <c r="E8" s="42">
        <f t="shared" si="0"/>
        <v>33093.82</v>
      </c>
      <c r="F8" s="42">
        <v>22785.81</v>
      </c>
      <c r="G8" s="43">
        <v>10308.01</v>
      </c>
    </row>
    <row r="9" spans="1:7" ht="19.5" customHeight="1">
      <c r="A9" s="41" t="s">
        <v>38</v>
      </c>
      <c r="B9" s="78" t="s">
        <v>38</v>
      </c>
      <c r="C9" s="82" t="s">
        <v>38</v>
      </c>
      <c r="D9" s="41" t="s">
        <v>82</v>
      </c>
      <c r="E9" s="42">
        <f t="shared" si="0"/>
        <v>28304.78</v>
      </c>
      <c r="F9" s="42">
        <v>18873.12</v>
      </c>
      <c r="G9" s="43">
        <v>9431.66</v>
      </c>
    </row>
    <row r="10" spans="1:7" ht="19.5" customHeight="1">
      <c r="A10" s="41" t="s">
        <v>38</v>
      </c>
      <c r="B10" s="78" t="s">
        <v>38</v>
      </c>
      <c r="C10" s="82" t="s">
        <v>38</v>
      </c>
      <c r="D10" s="41" t="s">
        <v>270</v>
      </c>
      <c r="E10" s="42">
        <f t="shared" si="0"/>
        <v>18339.9</v>
      </c>
      <c r="F10" s="42">
        <v>18339.9</v>
      </c>
      <c r="G10" s="43">
        <v>0</v>
      </c>
    </row>
    <row r="11" spans="1:7" ht="19.5" customHeight="1">
      <c r="A11" s="41" t="s">
        <v>271</v>
      </c>
      <c r="B11" s="78" t="s">
        <v>85</v>
      </c>
      <c r="C11" s="82" t="s">
        <v>86</v>
      </c>
      <c r="D11" s="41" t="s">
        <v>272</v>
      </c>
      <c r="E11" s="42">
        <f t="shared" si="0"/>
        <v>4622.39</v>
      </c>
      <c r="F11" s="42">
        <v>4622.39</v>
      </c>
      <c r="G11" s="43">
        <v>0</v>
      </c>
    </row>
    <row r="12" spans="1:7" ht="19.5" customHeight="1">
      <c r="A12" s="41" t="s">
        <v>271</v>
      </c>
      <c r="B12" s="78" t="s">
        <v>84</v>
      </c>
      <c r="C12" s="82" t="s">
        <v>86</v>
      </c>
      <c r="D12" s="41" t="s">
        <v>273</v>
      </c>
      <c r="E12" s="42">
        <f t="shared" si="0"/>
        <v>7312.29</v>
      </c>
      <c r="F12" s="42">
        <v>7312.29</v>
      </c>
      <c r="G12" s="43">
        <v>0</v>
      </c>
    </row>
    <row r="13" spans="1:7" ht="19.5" customHeight="1">
      <c r="A13" s="41" t="s">
        <v>271</v>
      </c>
      <c r="B13" s="78" t="s">
        <v>94</v>
      </c>
      <c r="C13" s="82" t="s">
        <v>86</v>
      </c>
      <c r="D13" s="41" t="s">
        <v>274</v>
      </c>
      <c r="E13" s="42">
        <f t="shared" si="0"/>
        <v>385.2</v>
      </c>
      <c r="F13" s="42">
        <v>385.2</v>
      </c>
      <c r="G13" s="43">
        <v>0</v>
      </c>
    </row>
    <row r="14" spans="1:7" ht="19.5" customHeight="1">
      <c r="A14" s="41" t="s">
        <v>271</v>
      </c>
      <c r="B14" s="78" t="s">
        <v>93</v>
      </c>
      <c r="C14" s="82" t="s">
        <v>86</v>
      </c>
      <c r="D14" s="41" t="s">
        <v>275</v>
      </c>
      <c r="E14" s="42">
        <f t="shared" si="0"/>
        <v>1604.41</v>
      </c>
      <c r="F14" s="42">
        <v>1604.41</v>
      </c>
      <c r="G14" s="43">
        <v>0</v>
      </c>
    </row>
    <row r="15" spans="1:7" ht="19.5" customHeight="1">
      <c r="A15" s="41" t="s">
        <v>271</v>
      </c>
      <c r="B15" s="78" t="s">
        <v>276</v>
      </c>
      <c r="C15" s="82" t="s">
        <v>86</v>
      </c>
      <c r="D15" s="41" t="s">
        <v>277</v>
      </c>
      <c r="E15" s="42">
        <f t="shared" si="0"/>
        <v>1333.98</v>
      </c>
      <c r="F15" s="42">
        <v>1333.98</v>
      </c>
      <c r="G15" s="43">
        <v>0</v>
      </c>
    </row>
    <row r="16" spans="1:7" ht="19.5" customHeight="1">
      <c r="A16" s="41" t="s">
        <v>271</v>
      </c>
      <c r="B16" s="78" t="s">
        <v>105</v>
      </c>
      <c r="C16" s="82" t="s">
        <v>86</v>
      </c>
      <c r="D16" s="41" t="s">
        <v>278</v>
      </c>
      <c r="E16" s="42">
        <f t="shared" si="0"/>
        <v>293.85</v>
      </c>
      <c r="F16" s="42">
        <v>293.85</v>
      </c>
      <c r="G16" s="43">
        <v>0</v>
      </c>
    </row>
    <row r="17" spans="1:7" ht="19.5" customHeight="1">
      <c r="A17" s="41" t="s">
        <v>271</v>
      </c>
      <c r="B17" s="78" t="s">
        <v>279</v>
      </c>
      <c r="C17" s="82" t="s">
        <v>86</v>
      </c>
      <c r="D17" s="41" t="s">
        <v>206</v>
      </c>
      <c r="E17" s="42">
        <f t="shared" si="0"/>
        <v>1610.51</v>
      </c>
      <c r="F17" s="42">
        <v>1610.51</v>
      </c>
      <c r="G17" s="43">
        <v>0</v>
      </c>
    </row>
    <row r="18" spans="1:7" ht="19.5" customHeight="1">
      <c r="A18" s="41" t="s">
        <v>271</v>
      </c>
      <c r="B18" s="78" t="s">
        <v>91</v>
      </c>
      <c r="C18" s="82" t="s">
        <v>86</v>
      </c>
      <c r="D18" s="41" t="s">
        <v>207</v>
      </c>
      <c r="E18" s="42">
        <f t="shared" si="0"/>
        <v>1177.27</v>
      </c>
      <c r="F18" s="42">
        <v>1177.27</v>
      </c>
      <c r="G18" s="43">
        <v>0</v>
      </c>
    </row>
    <row r="19" spans="1:7" ht="19.5" customHeight="1">
      <c r="A19" s="41" t="s">
        <v>38</v>
      </c>
      <c r="B19" s="78" t="s">
        <v>38</v>
      </c>
      <c r="C19" s="82" t="s">
        <v>38</v>
      </c>
      <c r="D19" s="41" t="s">
        <v>280</v>
      </c>
      <c r="E19" s="42">
        <f t="shared" si="0"/>
        <v>9431.66</v>
      </c>
      <c r="F19" s="42">
        <v>0</v>
      </c>
      <c r="G19" s="43">
        <v>9431.66</v>
      </c>
    </row>
    <row r="20" spans="1:7" ht="19.5" customHeight="1">
      <c r="A20" s="41" t="s">
        <v>281</v>
      </c>
      <c r="B20" s="78" t="s">
        <v>85</v>
      </c>
      <c r="C20" s="82" t="s">
        <v>86</v>
      </c>
      <c r="D20" s="41" t="s">
        <v>282</v>
      </c>
      <c r="E20" s="42">
        <f t="shared" si="0"/>
        <v>505.7</v>
      </c>
      <c r="F20" s="42">
        <v>0</v>
      </c>
      <c r="G20" s="43">
        <v>505.7</v>
      </c>
    </row>
    <row r="21" spans="1:7" ht="19.5" customHeight="1">
      <c r="A21" s="41" t="s">
        <v>281</v>
      </c>
      <c r="B21" s="78" t="s">
        <v>94</v>
      </c>
      <c r="C21" s="82" t="s">
        <v>86</v>
      </c>
      <c r="D21" s="41" t="s">
        <v>283</v>
      </c>
      <c r="E21" s="42">
        <f t="shared" si="0"/>
        <v>2.3</v>
      </c>
      <c r="F21" s="42">
        <v>0</v>
      </c>
      <c r="G21" s="43">
        <v>2.3</v>
      </c>
    </row>
    <row r="22" spans="1:7" ht="19.5" customHeight="1">
      <c r="A22" s="41" t="s">
        <v>281</v>
      </c>
      <c r="B22" s="78" t="s">
        <v>97</v>
      </c>
      <c r="C22" s="82" t="s">
        <v>86</v>
      </c>
      <c r="D22" s="41" t="s">
        <v>284</v>
      </c>
      <c r="E22" s="42">
        <f t="shared" si="0"/>
        <v>228</v>
      </c>
      <c r="F22" s="42">
        <v>0</v>
      </c>
      <c r="G22" s="43">
        <v>228</v>
      </c>
    </row>
    <row r="23" spans="1:7" ht="19.5" customHeight="1">
      <c r="A23" s="41" t="s">
        <v>281</v>
      </c>
      <c r="B23" s="78" t="s">
        <v>129</v>
      </c>
      <c r="C23" s="82" t="s">
        <v>86</v>
      </c>
      <c r="D23" s="41" t="s">
        <v>285</v>
      </c>
      <c r="E23" s="42">
        <f t="shared" si="0"/>
        <v>800</v>
      </c>
      <c r="F23" s="42">
        <v>0</v>
      </c>
      <c r="G23" s="43">
        <v>800</v>
      </c>
    </row>
    <row r="24" spans="1:7" ht="19.5" customHeight="1">
      <c r="A24" s="41" t="s">
        <v>281</v>
      </c>
      <c r="B24" s="78" t="s">
        <v>216</v>
      </c>
      <c r="C24" s="82" t="s">
        <v>86</v>
      </c>
      <c r="D24" s="41" t="s">
        <v>286</v>
      </c>
      <c r="E24" s="42">
        <f t="shared" si="0"/>
        <v>65.87</v>
      </c>
      <c r="F24" s="42">
        <v>0</v>
      </c>
      <c r="G24" s="43">
        <v>65.87</v>
      </c>
    </row>
    <row r="25" spans="1:7" ht="19.5" customHeight="1">
      <c r="A25" s="41" t="s">
        <v>281</v>
      </c>
      <c r="B25" s="78" t="s">
        <v>103</v>
      </c>
      <c r="C25" s="82" t="s">
        <v>86</v>
      </c>
      <c r="D25" s="41" t="s">
        <v>287</v>
      </c>
      <c r="E25" s="42">
        <f t="shared" si="0"/>
        <v>2274.22</v>
      </c>
      <c r="F25" s="42">
        <v>0</v>
      </c>
      <c r="G25" s="43">
        <v>2274.22</v>
      </c>
    </row>
    <row r="26" spans="1:7" ht="19.5" customHeight="1">
      <c r="A26" s="41" t="s">
        <v>281</v>
      </c>
      <c r="B26" s="78" t="s">
        <v>105</v>
      </c>
      <c r="C26" s="82" t="s">
        <v>86</v>
      </c>
      <c r="D26" s="41" t="s">
        <v>288</v>
      </c>
      <c r="E26" s="42">
        <f t="shared" si="0"/>
        <v>1489.19</v>
      </c>
      <c r="F26" s="42">
        <v>0</v>
      </c>
      <c r="G26" s="43">
        <v>1489.19</v>
      </c>
    </row>
    <row r="27" spans="1:7" ht="19.5" customHeight="1">
      <c r="A27" s="41" t="s">
        <v>281</v>
      </c>
      <c r="B27" s="78" t="s">
        <v>289</v>
      </c>
      <c r="C27" s="82" t="s">
        <v>86</v>
      </c>
      <c r="D27" s="41" t="s">
        <v>290</v>
      </c>
      <c r="E27" s="42">
        <f t="shared" si="0"/>
        <v>75</v>
      </c>
      <c r="F27" s="42">
        <v>0</v>
      </c>
      <c r="G27" s="43">
        <v>75</v>
      </c>
    </row>
    <row r="28" spans="1:7" ht="19.5" customHeight="1">
      <c r="A28" s="41" t="s">
        <v>281</v>
      </c>
      <c r="B28" s="78" t="s">
        <v>279</v>
      </c>
      <c r="C28" s="82" t="s">
        <v>86</v>
      </c>
      <c r="D28" s="41" t="s">
        <v>291</v>
      </c>
      <c r="E28" s="42">
        <f t="shared" si="0"/>
        <v>724.68</v>
      </c>
      <c r="F28" s="42">
        <v>0</v>
      </c>
      <c r="G28" s="43">
        <v>724.68</v>
      </c>
    </row>
    <row r="29" spans="1:7" ht="19.5" customHeight="1">
      <c r="A29" s="41" t="s">
        <v>281</v>
      </c>
      <c r="B29" s="78" t="s">
        <v>292</v>
      </c>
      <c r="C29" s="82" t="s">
        <v>86</v>
      </c>
      <c r="D29" s="41" t="s">
        <v>293</v>
      </c>
      <c r="E29" s="42">
        <f t="shared" si="0"/>
        <v>17.4</v>
      </c>
      <c r="F29" s="42">
        <v>0</v>
      </c>
      <c r="G29" s="43">
        <v>17.4</v>
      </c>
    </row>
    <row r="30" spans="1:7" ht="19.5" customHeight="1">
      <c r="A30" s="41" t="s">
        <v>281</v>
      </c>
      <c r="B30" s="78" t="s">
        <v>294</v>
      </c>
      <c r="C30" s="82" t="s">
        <v>86</v>
      </c>
      <c r="D30" s="41" t="s">
        <v>211</v>
      </c>
      <c r="E30" s="42">
        <f t="shared" si="0"/>
        <v>113.11</v>
      </c>
      <c r="F30" s="42">
        <v>0</v>
      </c>
      <c r="G30" s="43">
        <v>113.11</v>
      </c>
    </row>
    <row r="31" spans="1:7" ht="19.5" customHeight="1">
      <c r="A31" s="41" t="s">
        <v>281</v>
      </c>
      <c r="B31" s="78" t="s">
        <v>295</v>
      </c>
      <c r="C31" s="82" t="s">
        <v>86</v>
      </c>
      <c r="D31" s="41" t="s">
        <v>212</v>
      </c>
      <c r="E31" s="42">
        <f t="shared" si="0"/>
        <v>420</v>
      </c>
      <c r="F31" s="42">
        <v>0</v>
      </c>
      <c r="G31" s="43">
        <v>420</v>
      </c>
    </row>
    <row r="32" spans="1:7" ht="19.5" customHeight="1">
      <c r="A32" s="41" t="s">
        <v>281</v>
      </c>
      <c r="B32" s="78" t="s">
        <v>296</v>
      </c>
      <c r="C32" s="82" t="s">
        <v>86</v>
      </c>
      <c r="D32" s="41" t="s">
        <v>215</v>
      </c>
      <c r="E32" s="42">
        <f t="shared" si="0"/>
        <v>65</v>
      </c>
      <c r="F32" s="42">
        <v>0</v>
      </c>
      <c r="G32" s="43">
        <v>65</v>
      </c>
    </row>
    <row r="33" spans="1:7" ht="19.5" customHeight="1">
      <c r="A33" s="41" t="s">
        <v>281</v>
      </c>
      <c r="B33" s="78" t="s">
        <v>297</v>
      </c>
      <c r="C33" s="82" t="s">
        <v>86</v>
      </c>
      <c r="D33" s="41" t="s">
        <v>298</v>
      </c>
      <c r="E33" s="42">
        <f t="shared" si="0"/>
        <v>58.57</v>
      </c>
      <c r="F33" s="42">
        <v>0</v>
      </c>
      <c r="G33" s="43">
        <v>58.57</v>
      </c>
    </row>
    <row r="34" spans="1:7" ht="19.5" customHeight="1">
      <c r="A34" s="41" t="s">
        <v>281</v>
      </c>
      <c r="B34" s="78" t="s">
        <v>299</v>
      </c>
      <c r="C34" s="82" t="s">
        <v>86</v>
      </c>
      <c r="D34" s="41" t="s">
        <v>214</v>
      </c>
      <c r="E34" s="42">
        <f t="shared" si="0"/>
        <v>15</v>
      </c>
      <c r="F34" s="42">
        <v>0</v>
      </c>
      <c r="G34" s="43">
        <v>15</v>
      </c>
    </row>
    <row r="35" spans="1:7" ht="19.5" customHeight="1">
      <c r="A35" s="41" t="s">
        <v>281</v>
      </c>
      <c r="B35" s="78" t="s">
        <v>300</v>
      </c>
      <c r="C35" s="82" t="s">
        <v>86</v>
      </c>
      <c r="D35" s="41" t="s">
        <v>301</v>
      </c>
      <c r="E35" s="42">
        <f t="shared" si="0"/>
        <v>268.42</v>
      </c>
      <c r="F35" s="42">
        <v>0</v>
      </c>
      <c r="G35" s="43">
        <v>268.42</v>
      </c>
    </row>
    <row r="36" spans="1:7" ht="19.5" customHeight="1">
      <c r="A36" s="41" t="s">
        <v>281</v>
      </c>
      <c r="B36" s="78" t="s">
        <v>302</v>
      </c>
      <c r="C36" s="82" t="s">
        <v>86</v>
      </c>
      <c r="D36" s="41" t="s">
        <v>303</v>
      </c>
      <c r="E36" s="42">
        <f t="shared" si="0"/>
        <v>134.62</v>
      </c>
      <c r="F36" s="42">
        <v>0</v>
      </c>
      <c r="G36" s="43">
        <v>134.62</v>
      </c>
    </row>
    <row r="37" spans="1:7" ht="19.5" customHeight="1">
      <c r="A37" s="41" t="s">
        <v>281</v>
      </c>
      <c r="B37" s="78" t="s">
        <v>304</v>
      </c>
      <c r="C37" s="82" t="s">
        <v>86</v>
      </c>
      <c r="D37" s="41" t="s">
        <v>218</v>
      </c>
      <c r="E37" s="42">
        <f t="shared" si="0"/>
        <v>756</v>
      </c>
      <c r="F37" s="42">
        <v>0</v>
      </c>
      <c r="G37" s="43">
        <v>756</v>
      </c>
    </row>
    <row r="38" spans="1:7" ht="19.5" customHeight="1">
      <c r="A38" s="41" t="s">
        <v>281</v>
      </c>
      <c r="B38" s="78" t="s">
        <v>305</v>
      </c>
      <c r="C38" s="82" t="s">
        <v>86</v>
      </c>
      <c r="D38" s="41" t="s">
        <v>306</v>
      </c>
      <c r="E38" s="42">
        <f t="shared" si="0"/>
        <v>1017.55</v>
      </c>
      <c r="F38" s="42">
        <v>0</v>
      </c>
      <c r="G38" s="43">
        <v>1017.55</v>
      </c>
    </row>
    <row r="39" spans="1:7" ht="19.5" customHeight="1">
      <c r="A39" s="41" t="s">
        <v>281</v>
      </c>
      <c r="B39" s="78" t="s">
        <v>91</v>
      </c>
      <c r="C39" s="82" t="s">
        <v>86</v>
      </c>
      <c r="D39" s="41" t="s">
        <v>220</v>
      </c>
      <c r="E39" s="42">
        <f t="shared" si="0"/>
        <v>401.03</v>
      </c>
      <c r="F39" s="42">
        <v>0</v>
      </c>
      <c r="G39" s="43">
        <v>401.03</v>
      </c>
    </row>
    <row r="40" spans="1:7" ht="19.5" customHeight="1">
      <c r="A40" s="41" t="s">
        <v>38</v>
      </c>
      <c r="B40" s="78" t="s">
        <v>38</v>
      </c>
      <c r="C40" s="82" t="s">
        <v>38</v>
      </c>
      <c r="D40" s="41" t="s">
        <v>229</v>
      </c>
      <c r="E40" s="42">
        <f t="shared" si="0"/>
        <v>533.22</v>
      </c>
      <c r="F40" s="42">
        <v>533.22</v>
      </c>
      <c r="G40" s="43">
        <v>0</v>
      </c>
    </row>
    <row r="41" spans="1:7" ht="19.5" customHeight="1">
      <c r="A41" s="41" t="s">
        <v>307</v>
      </c>
      <c r="B41" s="78" t="s">
        <v>85</v>
      </c>
      <c r="C41" s="82" t="s">
        <v>86</v>
      </c>
      <c r="D41" s="41" t="s">
        <v>308</v>
      </c>
      <c r="E41" s="42">
        <f t="shared" si="0"/>
        <v>482.06</v>
      </c>
      <c r="F41" s="42">
        <v>482.06</v>
      </c>
      <c r="G41" s="43">
        <v>0</v>
      </c>
    </row>
    <row r="42" spans="1:7" ht="19.5" customHeight="1">
      <c r="A42" s="41" t="s">
        <v>307</v>
      </c>
      <c r="B42" s="78" t="s">
        <v>97</v>
      </c>
      <c r="C42" s="82" t="s">
        <v>86</v>
      </c>
      <c r="D42" s="41" t="s">
        <v>309</v>
      </c>
      <c r="E42" s="42">
        <f t="shared" si="0"/>
        <v>14.05</v>
      </c>
      <c r="F42" s="42">
        <v>14.05</v>
      </c>
      <c r="G42" s="43">
        <v>0</v>
      </c>
    </row>
    <row r="43" spans="1:7" ht="19.5" customHeight="1">
      <c r="A43" s="41" t="s">
        <v>307</v>
      </c>
      <c r="B43" s="78" t="s">
        <v>103</v>
      </c>
      <c r="C43" s="82" t="s">
        <v>86</v>
      </c>
      <c r="D43" s="41" t="s">
        <v>310</v>
      </c>
      <c r="E43" s="42">
        <f t="shared" si="0"/>
        <v>2.03</v>
      </c>
      <c r="F43" s="42">
        <v>2.03</v>
      </c>
      <c r="G43" s="43">
        <v>0</v>
      </c>
    </row>
    <row r="44" spans="1:7" ht="19.5" customHeight="1">
      <c r="A44" s="41" t="s">
        <v>307</v>
      </c>
      <c r="B44" s="78" t="s">
        <v>91</v>
      </c>
      <c r="C44" s="82" t="s">
        <v>86</v>
      </c>
      <c r="D44" s="41" t="s">
        <v>311</v>
      </c>
      <c r="E44" s="42">
        <f t="shared" si="0"/>
        <v>35.08</v>
      </c>
      <c r="F44" s="42">
        <v>35.08</v>
      </c>
      <c r="G44" s="43">
        <v>0</v>
      </c>
    </row>
    <row r="45" spans="1:7" ht="19.5" customHeight="1">
      <c r="A45" s="41" t="s">
        <v>38</v>
      </c>
      <c r="B45" s="78" t="s">
        <v>38</v>
      </c>
      <c r="C45" s="82" t="s">
        <v>38</v>
      </c>
      <c r="D45" s="41" t="s">
        <v>112</v>
      </c>
      <c r="E45" s="42">
        <f t="shared" si="0"/>
        <v>3239.55</v>
      </c>
      <c r="F45" s="42">
        <v>2628.44</v>
      </c>
      <c r="G45" s="43">
        <v>611.11</v>
      </c>
    </row>
    <row r="46" spans="1:7" ht="19.5" customHeight="1">
      <c r="A46" s="41" t="s">
        <v>38</v>
      </c>
      <c r="B46" s="78" t="s">
        <v>38</v>
      </c>
      <c r="C46" s="82" t="s">
        <v>38</v>
      </c>
      <c r="D46" s="41" t="s">
        <v>270</v>
      </c>
      <c r="E46" s="42">
        <f t="shared" si="0"/>
        <v>2628.17</v>
      </c>
      <c r="F46" s="42">
        <v>2628.17</v>
      </c>
      <c r="G46" s="43">
        <v>0</v>
      </c>
    </row>
    <row r="47" spans="1:7" ht="19.5" customHeight="1">
      <c r="A47" s="41" t="s">
        <v>271</v>
      </c>
      <c r="B47" s="78" t="s">
        <v>85</v>
      </c>
      <c r="C47" s="82" t="s">
        <v>113</v>
      </c>
      <c r="D47" s="41" t="s">
        <v>272</v>
      </c>
      <c r="E47" s="42">
        <f t="shared" si="0"/>
        <v>622.1</v>
      </c>
      <c r="F47" s="42">
        <v>622.1</v>
      </c>
      <c r="G47" s="43">
        <v>0</v>
      </c>
    </row>
    <row r="48" spans="1:7" ht="19.5" customHeight="1">
      <c r="A48" s="41" t="s">
        <v>271</v>
      </c>
      <c r="B48" s="78" t="s">
        <v>84</v>
      </c>
      <c r="C48" s="82" t="s">
        <v>113</v>
      </c>
      <c r="D48" s="41" t="s">
        <v>273</v>
      </c>
      <c r="E48" s="42">
        <f t="shared" si="0"/>
        <v>1108.27</v>
      </c>
      <c r="F48" s="42">
        <v>1108.27</v>
      </c>
      <c r="G48" s="43">
        <v>0</v>
      </c>
    </row>
    <row r="49" spans="1:7" ht="19.5" customHeight="1">
      <c r="A49" s="41" t="s">
        <v>271</v>
      </c>
      <c r="B49" s="78" t="s">
        <v>94</v>
      </c>
      <c r="C49" s="82" t="s">
        <v>113</v>
      </c>
      <c r="D49" s="41" t="s">
        <v>274</v>
      </c>
      <c r="E49" s="42">
        <f t="shared" si="0"/>
        <v>51.84</v>
      </c>
      <c r="F49" s="42">
        <v>51.84</v>
      </c>
      <c r="G49" s="43">
        <v>0</v>
      </c>
    </row>
    <row r="50" spans="1:7" ht="19.5" customHeight="1">
      <c r="A50" s="41" t="s">
        <v>271</v>
      </c>
      <c r="B50" s="78" t="s">
        <v>93</v>
      </c>
      <c r="C50" s="82" t="s">
        <v>113</v>
      </c>
      <c r="D50" s="41" t="s">
        <v>275</v>
      </c>
      <c r="E50" s="42">
        <f t="shared" si="0"/>
        <v>226.68</v>
      </c>
      <c r="F50" s="42">
        <v>226.68</v>
      </c>
      <c r="G50" s="43">
        <v>0</v>
      </c>
    </row>
    <row r="51" spans="1:7" ht="19.5" customHeight="1">
      <c r="A51" s="41" t="s">
        <v>271</v>
      </c>
      <c r="B51" s="78" t="s">
        <v>276</v>
      </c>
      <c r="C51" s="82" t="s">
        <v>113</v>
      </c>
      <c r="D51" s="41" t="s">
        <v>277</v>
      </c>
      <c r="E51" s="42">
        <f t="shared" si="0"/>
        <v>199.67</v>
      </c>
      <c r="F51" s="42">
        <v>199.67</v>
      </c>
      <c r="G51" s="43">
        <v>0</v>
      </c>
    </row>
    <row r="52" spans="1:7" ht="19.5" customHeight="1">
      <c r="A52" s="41" t="s">
        <v>271</v>
      </c>
      <c r="B52" s="78" t="s">
        <v>105</v>
      </c>
      <c r="C52" s="82" t="s">
        <v>113</v>
      </c>
      <c r="D52" s="41" t="s">
        <v>278</v>
      </c>
      <c r="E52" s="42">
        <f t="shared" si="0"/>
        <v>30.18</v>
      </c>
      <c r="F52" s="42">
        <v>30.18</v>
      </c>
      <c r="G52" s="43">
        <v>0</v>
      </c>
    </row>
    <row r="53" spans="1:7" ht="19.5" customHeight="1">
      <c r="A53" s="41" t="s">
        <v>271</v>
      </c>
      <c r="B53" s="78" t="s">
        <v>279</v>
      </c>
      <c r="C53" s="82" t="s">
        <v>113</v>
      </c>
      <c r="D53" s="41" t="s">
        <v>206</v>
      </c>
      <c r="E53" s="42">
        <f t="shared" si="0"/>
        <v>229.74</v>
      </c>
      <c r="F53" s="42">
        <v>229.74</v>
      </c>
      <c r="G53" s="43">
        <v>0</v>
      </c>
    </row>
    <row r="54" spans="1:7" ht="19.5" customHeight="1">
      <c r="A54" s="41" t="s">
        <v>271</v>
      </c>
      <c r="B54" s="78" t="s">
        <v>91</v>
      </c>
      <c r="C54" s="82" t="s">
        <v>113</v>
      </c>
      <c r="D54" s="41" t="s">
        <v>207</v>
      </c>
      <c r="E54" s="42">
        <f t="shared" si="0"/>
        <v>159.69</v>
      </c>
      <c r="F54" s="42">
        <v>159.69</v>
      </c>
      <c r="G54" s="43">
        <v>0</v>
      </c>
    </row>
    <row r="55" spans="1:7" ht="19.5" customHeight="1">
      <c r="A55" s="41" t="s">
        <v>38</v>
      </c>
      <c r="B55" s="78" t="s">
        <v>38</v>
      </c>
      <c r="C55" s="82" t="s">
        <v>38</v>
      </c>
      <c r="D55" s="41" t="s">
        <v>280</v>
      </c>
      <c r="E55" s="42">
        <f t="shared" si="0"/>
        <v>611.11</v>
      </c>
      <c r="F55" s="42">
        <v>0</v>
      </c>
      <c r="G55" s="43">
        <v>611.11</v>
      </c>
    </row>
    <row r="56" spans="1:7" ht="19.5" customHeight="1">
      <c r="A56" s="41" t="s">
        <v>281</v>
      </c>
      <c r="B56" s="78" t="s">
        <v>85</v>
      </c>
      <c r="C56" s="82" t="s">
        <v>113</v>
      </c>
      <c r="D56" s="41" t="s">
        <v>282</v>
      </c>
      <c r="E56" s="42">
        <f t="shared" si="0"/>
        <v>31.85</v>
      </c>
      <c r="F56" s="42">
        <v>0</v>
      </c>
      <c r="G56" s="43">
        <v>31.85</v>
      </c>
    </row>
    <row r="57" spans="1:7" ht="19.5" customHeight="1">
      <c r="A57" s="41" t="s">
        <v>281</v>
      </c>
      <c r="B57" s="78" t="s">
        <v>84</v>
      </c>
      <c r="C57" s="82" t="s">
        <v>113</v>
      </c>
      <c r="D57" s="41" t="s">
        <v>312</v>
      </c>
      <c r="E57" s="42">
        <f t="shared" si="0"/>
        <v>12.87</v>
      </c>
      <c r="F57" s="42">
        <v>0</v>
      </c>
      <c r="G57" s="43">
        <v>12.87</v>
      </c>
    </row>
    <row r="58" spans="1:7" ht="19.5" customHeight="1">
      <c r="A58" s="41" t="s">
        <v>281</v>
      </c>
      <c r="B58" s="78" t="s">
        <v>94</v>
      </c>
      <c r="C58" s="82" t="s">
        <v>113</v>
      </c>
      <c r="D58" s="41" t="s">
        <v>283</v>
      </c>
      <c r="E58" s="42">
        <f t="shared" si="0"/>
        <v>4.5</v>
      </c>
      <c r="F58" s="42">
        <v>0</v>
      </c>
      <c r="G58" s="43">
        <v>4.5</v>
      </c>
    </row>
    <row r="59" spans="1:7" ht="19.5" customHeight="1">
      <c r="A59" s="41" t="s">
        <v>281</v>
      </c>
      <c r="B59" s="78" t="s">
        <v>102</v>
      </c>
      <c r="C59" s="82" t="s">
        <v>113</v>
      </c>
      <c r="D59" s="41" t="s">
        <v>313</v>
      </c>
      <c r="E59" s="42">
        <f t="shared" si="0"/>
        <v>0.93</v>
      </c>
      <c r="F59" s="42">
        <v>0</v>
      </c>
      <c r="G59" s="43">
        <v>0.93</v>
      </c>
    </row>
    <row r="60" spans="1:7" ht="19.5" customHeight="1">
      <c r="A60" s="41" t="s">
        <v>281</v>
      </c>
      <c r="B60" s="78" t="s">
        <v>97</v>
      </c>
      <c r="C60" s="82" t="s">
        <v>113</v>
      </c>
      <c r="D60" s="41" t="s">
        <v>284</v>
      </c>
      <c r="E60" s="42">
        <f t="shared" si="0"/>
        <v>9.62</v>
      </c>
      <c r="F60" s="42">
        <v>0</v>
      </c>
      <c r="G60" s="43">
        <v>9.62</v>
      </c>
    </row>
    <row r="61" spans="1:7" ht="19.5" customHeight="1">
      <c r="A61" s="41" t="s">
        <v>281</v>
      </c>
      <c r="B61" s="78" t="s">
        <v>129</v>
      </c>
      <c r="C61" s="82" t="s">
        <v>113</v>
      </c>
      <c r="D61" s="41" t="s">
        <v>285</v>
      </c>
      <c r="E61" s="42">
        <f t="shared" si="0"/>
        <v>62</v>
      </c>
      <c r="F61" s="42">
        <v>0</v>
      </c>
      <c r="G61" s="43">
        <v>62</v>
      </c>
    </row>
    <row r="62" spans="1:7" ht="19.5" customHeight="1">
      <c r="A62" s="41" t="s">
        <v>281</v>
      </c>
      <c r="B62" s="78" t="s">
        <v>216</v>
      </c>
      <c r="C62" s="82" t="s">
        <v>113</v>
      </c>
      <c r="D62" s="41" t="s">
        <v>286</v>
      </c>
      <c r="E62" s="42">
        <f t="shared" si="0"/>
        <v>29.6</v>
      </c>
      <c r="F62" s="42">
        <v>0</v>
      </c>
      <c r="G62" s="43">
        <v>29.6</v>
      </c>
    </row>
    <row r="63" spans="1:7" ht="19.5" customHeight="1">
      <c r="A63" s="41" t="s">
        <v>281</v>
      </c>
      <c r="B63" s="78" t="s">
        <v>105</v>
      </c>
      <c r="C63" s="82" t="s">
        <v>113</v>
      </c>
      <c r="D63" s="41" t="s">
        <v>288</v>
      </c>
      <c r="E63" s="42">
        <f t="shared" si="0"/>
        <v>71.7</v>
      </c>
      <c r="F63" s="42">
        <v>0</v>
      </c>
      <c r="G63" s="43">
        <v>71.7</v>
      </c>
    </row>
    <row r="64" spans="1:7" ht="19.5" customHeight="1">
      <c r="A64" s="41" t="s">
        <v>281</v>
      </c>
      <c r="B64" s="78" t="s">
        <v>279</v>
      </c>
      <c r="C64" s="82" t="s">
        <v>113</v>
      </c>
      <c r="D64" s="41" t="s">
        <v>291</v>
      </c>
      <c r="E64" s="42">
        <f t="shared" si="0"/>
        <v>73.56</v>
      </c>
      <c r="F64" s="42">
        <v>0</v>
      </c>
      <c r="G64" s="43">
        <v>73.56</v>
      </c>
    </row>
    <row r="65" spans="1:7" ht="19.5" customHeight="1">
      <c r="A65" s="41" t="s">
        <v>281</v>
      </c>
      <c r="B65" s="78" t="s">
        <v>292</v>
      </c>
      <c r="C65" s="82" t="s">
        <v>113</v>
      </c>
      <c r="D65" s="41" t="s">
        <v>293</v>
      </c>
      <c r="E65" s="42">
        <f t="shared" si="0"/>
        <v>4.87</v>
      </c>
      <c r="F65" s="42">
        <v>0</v>
      </c>
      <c r="G65" s="43">
        <v>4.87</v>
      </c>
    </row>
    <row r="66" spans="1:7" ht="19.5" customHeight="1">
      <c r="A66" s="41" t="s">
        <v>281</v>
      </c>
      <c r="B66" s="78" t="s">
        <v>294</v>
      </c>
      <c r="C66" s="82" t="s">
        <v>113</v>
      </c>
      <c r="D66" s="41" t="s">
        <v>211</v>
      </c>
      <c r="E66" s="42">
        <f t="shared" si="0"/>
        <v>0.95</v>
      </c>
      <c r="F66" s="42">
        <v>0</v>
      </c>
      <c r="G66" s="43">
        <v>0.95</v>
      </c>
    </row>
    <row r="67" spans="1:7" ht="19.5" customHeight="1">
      <c r="A67" s="41" t="s">
        <v>281</v>
      </c>
      <c r="B67" s="78" t="s">
        <v>295</v>
      </c>
      <c r="C67" s="82" t="s">
        <v>113</v>
      </c>
      <c r="D67" s="41" t="s">
        <v>212</v>
      </c>
      <c r="E67" s="42">
        <f t="shared" si="0"/>
        <v>3</v>
      </c>
      <c r="F67" s="42">
        <v>0</v>
      </c>
      <c r="G67" s="43">
        <v>3</v>
      </c>
    </row>
    <row r="68" spans="1:7" ht="19.5" customHeight="1">
      <c r="A68" s="41" t="s">
        <v>281</v>
      </c>
      <c r="B68" s="78" t="s">
        <v>297</v>
      </c>
      <c r="C68" s="82" t="s">
        <v>113</v>
      </c>
      <c r="D68" s="41" t="s">
        <v>298</v>
      </c>
      <c r="E68" s="42">
        <f t="shared" si="0"/>
        <v>3.38</v>
      </c>
      <c r="F68" s="42">
        <v>0</v>
      </c>
      <c r="G68" s="43">
        <v>3.38</v>
      </c>
    </row>
    <row r="69" spans="1:7" ht="19.5" customHeight="1">
      <c r="A69" s="41" t="s">
        <v>281</v>
      </c>
      <c r="B69" s="78" t="s">
        <v>299</v>
      </c>
      <c r="C69" s="82" t="s">
        <v>113</v>
      </c>
      <c r="D69" s="41" t="s">
        <v>214</v>
      </c>
      <c r="E69" s="42">
        <f t="shared" si="0"/>
        <v>63.13</v>
      </c>
      <c r="F69" s="42">
        <v>0</v>
      </c>
      <c r="G69" s="43">
        <v>63.13</v>
      </c>
    </row>
    <row r="70" spans="1:7" ht="19.5" customHeight="1">
      <c r="A70" s="41" t="s">
        <v>281</v>
      </c>
      <c r="B70" s="78" t="s">
        <v>300</v>
      </c>
      <c r="C70" s="82" t="s">
        <v>113</v>
      </c>
      <c r="D70" s="41" t="s">
        <v>301</v>
      </c>
      <c r="E70" s="42">
        <f t="shared" si="0"/>
        <v>38.29</v>
      </c>
      <c r="F70" s="42">
        <v>0</v>
      </c>
      <c r="G70" s="43">
        <v>38.29</v>
      </c>
    </row>
    <row r="71" spans="1:7" ht="19.5" customHeight="1">
      <c r="A71" s="41" t="s">
        <v>281</v>
      </c>
      <c r="B71" s="78" t="s">
        <v>302</v>
      </c>
      <c r="C71" s="82" t="s">
        <v>113</v>
      </c>
      <c r="D71" s="41" t="s">
        <v>303</v>
      </c>
      <c r="E71" s="42">
        <f aca="true" t="shared" si="1" ref="E71:E134">SUM(F71:G71)</f>
        <v>17.98</v>
      </c>
      <c r="F71" s="42">
        <v>0</v>
      </c>
      <c r="G71" s="43">
        <v>17.98</v>
      </c>
    </row>
    <row r="72" spans="1:7" ht="19.5" customHeight="1">
      <c r="A72" s="41" t="s">
        <v>281</v>
      </c>
      <c r="B72" s="78" t="s">
        <v>305</v>
      </c>
      <c r="C72" s="82" t="s">
        <v>113</v>
      </c>
      <c r="D72" s="41" t="s">
        <v>306</v>
      </c>
      <c r="E72" s="42">
        <f t="shared" si="1"/>
        <v>141.56</v>
      </c>
      <c r="F72" s="42">
        <v>0</v>
      </c>
      <c r="G72" s="43">
        <v>141.56</v>
      </c>
    </row>
    <row r="73" spans="1:7" ht="19.5" customHeight="1">
      <c r="A73" s="41" t="s">
        <v>281</v>
      </c>
      <c r="B73" s="78" t="s">
        <v>91</v>
      </c>
      <c r="C73" s="82" t="s">
        <v>113</v>
      </c>
      <c r="D73" s="41" t="s">
        <v>220</v>
      </c>
      <c r="E73" s="42">
        <f t="shared" si="1"/>
        <v>41.32</v>
      </c>
      <c r="F73" s="42">
        <v>0</v>
      </c>
      <c r="G73" s="43">
        <v>41.32</v>
      </c>
    </row>
    <row r="74" spans="1:7" ht="19.5" customHeight="1">
      <c r="A74" s="41" t="s">
        <v>38</v>
      </c>
      <c r="B74" s="78" t="s">
        <v>38</v>
      </c>
      <c r="C74" s="82" t="s">
        <v>38</v>
      </c>
      <c r="D74" s="41" t="s">
        <v>229</v>
      </c>
      <c r="E74" s="42">
        <f t="shared" si="1"/>
        <v>0.27</v>
      </c>
      <c r="F74" s="42">
        <v>0.27</v>
      </c>
      <c r="G74" s="43">
        <v>0</v>
      </c>
    </row>
    <row r="75" spans="1:7" ht="19.5" customHeight="1">
      <c r="A75" s="41" t="s">
        <v>307</v>
      </c>
      <c r="B75" s="78" t="s">
        <v>103</v>
      </c>
      <c r="C75" s="82" t="s">
        <v>113</v>
      </c>
      <c r="D75" s="41" t="s">
        <v>310</v>
      </c>
      <c r="E75" s="42">
        <f t="shared" si="1"/>
        <v>0.27</v>
      </c>
      <c r="F75" s="42">
        <v>0.27</v>
      </c>
      <c r="G75" s="43">
        <v>0</v>
      </c>
    </row>
    <row r="76" spans="1:7" ht="19.5" customHeight="1">
      <c r="A76" s="41" t="s">
        <v>38</v>
      </c>
      <c r="B76" s="78" t="s">
        <v>38</v>
      </c>
      <c r="C76" s="82" t="s">
        <v>38</v>
      </c>
      <c r="D76" s="41" t="s">
        <v>114</v>
      </c>
      <c r="E76" s="42">
        <f t="shared" si="1"/>
        <v>1549.49</v>
      </c>
      <c r="F76" s="42">
        <v>1284.25</v>
      </c>
      <c r="G76" s="43">
        <v>265.24</v>
      </c>
    </row>
    <row r="77" spans="1:7" ht="19.5" customHeight="1">
      <c r="A77" s="41" t="s">
        <v>38</v>
      </c>
      <c r="B77" s="78" t="s">
        <v>38</v>
      </c>
      <c r="C77" s="82" t="s">
        <v>38</v>
      </c>
      <c r="D77" s="41" t="s">
        <v>270</v>
      </c>
      <c r="E77" s="42">
        <f t="shared" si="1"/>
        <v>1284.13</v>
      </c>
      <c r="F77" s="42">
        <v>1284.13</v>
      </c>
      <c r="G77" s="43">
        <v>0</v>
      </c>
    </row>
    <row r="78" spans="1:7" ht="19.5" customHeight="1">
      <c r="A78" s="41" t="s">
        <v>271</v>
      </c>
      <c r="B78" s="78" t="s">
        <v>85</v>
      </c>
      <c r="C78" s="82" t="s">
        <v>115</v>
      </c>
      <c r="D78" s="41" t="s">
        <v>272</v>
      </c>
      <c r="E78" s="42">
        <f t="shared" si="1"/>
        <v>327.25</v>
      </c>
      <c r="F78" s="42">
        <v>327.25</v>
      </c>
      <c r="G78" s="43">
        <v>0</v>
      </c>
    </row>
    <row r="79" spans="1:7" ht="19.5" customHeight="1">
      <c r="A79" s="41" t="s">
        <v>271</v>
      </c>
      <c r="B79" s="78" t="s">
        <v>84</v>
      </c>
      <c r="C79" s="82" t="s">
        <v>115</v>
      </c>
      <c r="D79" s="41" t="s">
        <v>273</v>
      </c>
      <c r="E79" s="42">
        <f t="shared" si="1"/>
        <v>523.68</v>
      </c>
      <c r="F79" s="42">
        <v>523.68</v>
      </c>
      <c r="G79" s="43">
        <v>0</v>
      </c>
    </row>
    <row r="80" spans="1:7" ht="19.5" customHeight="1">
      <c r="A80" s="41" t="s">
        <v>271</v>
      </c>
      <c r="B80" s="78" t="s">
        <v>94</v>
      </c>
      <c r="C80" s="82" t="s">
        <v>115</v>
      </c>
      <c r="D80" s="41" t="s">
        <v>274</v>
      </c>
      <c r="E80" s="42">
        <f t="shared" si="1"/>
        <v>27.27</v>
      </c>
      <c r="F80" s="42">
        <v>27.27</v>
      </c>
      <c r="G80" s="43">
        <v>0</v>
      </c>
    </row>
    <row r="81" spans="1:7" ht="19.5" customHeight="1">
      <c r="A81" s="41" t="s">
        <v>271</v>
      </c>
      <c r="B81" s="78" t="s">
        <v>93</v>
      </c>
      <c r="C81" s="82" t="s">
        <v>115</v>
      </c>
      <c r="D81" s="41" t="s">
        <v>275</v>
      </c>
      <c r="E81" s="42">
        <f t="shared" si="1"/>
        <v>112.42</v>
      </c>
      <c r="F81" s="42">
        <v>112.42</v>
      </c>
      <c r="G81" s="43">
        <v>0</v>
      </c>
    </row>
    <row r="82" spans="1:7" ht="19.5" customHeight="1">
      <c r="A82" s="41" t="s">
        <v>271</v>
      </c>
      <c r="B82" s="78" t="s">
        <v>276</v>
      </c>
      <c r="C82" s="82" t="s">
        <v>115</v>
      </c>
      <c r="D82" s="41" t="s">
        <v>277</v>
      </c>
      <c r="E82" s="42">
        <f t="shared" si="1"/>
        <v>92.72</v>
      </c>
      <c r="F82" s="42">
        <v>92.72</v>
      </c>
      <c r="G82" s="43">
        <v>0</v>
      </c>
    </row>
    <row r="83" spans="1:7" ht="19.5" customHeight="1">
      <c r="A83" s="41" t="s">
        <v>271</v>
      </c>
      <c r="B83" s="78" t="s">
        <v>105</v>
      </c>
      <c r="C83" s="82" t="s">
        <v>115</v>
      </c>
      <c r="D83" s="41" t="s">
        <v>278</v>
      </c>
      <c r="E83" s="42">
        <f t="shared" si="1"/>
        <v>21.16</v>
      </c>
      <c r="F83" s="42">
        <v>21.16</v>
      </c>
      <c r="G83" s="43">
        <v>0</v>
      </c>
    </row>
    <row r="84" spans="1:7" ht="19.5" customHeight="1">
      <c r="A84" s="41" t="s">
        <v>271</v>
      </c>
      <c r="B84" s="78" t="s">
        <v>279</v>
      </c>
      <c r="C84" s="82" t="s">
        <v>115</v>
      </c>
      <c r="D84" s="41" t="s">
        <v>206</v>
      </c>
      <c r="E84" s="42">
        <f t="shared" si="1"/>
        <v>112.09</v>
      </c>
      <c r="F84" s="42">
        <v>112.09</v>
      </c>
      <c r="G84" s="43">
        <v>0</v>
      </c>
    </row>
    <row r="85" spans="1:7" ht="19.5" customHeight="1">
      <c r="A85" s="41" t="s">
        <v>271</v>
      </c>
      <c r="B85" s="78" t="s">
        <v>91</v>
      </c>
      <c r="C85" s="82" t="s">
        <v>115</v>
      </c>
      <c r="D85" s="41" t="s">
        <v>207</v>
      </c>
      <c r="E85" s="42">
        <f t="shared" si="1"/>
        <v>67.54</v>
      </c>
      <c r="F85" s="42">
        <v>67.54</v>
      </c>
      <c r="G85" s="43">
        <v>0</v>
      </c>
    </row>
    <row r="86" spans="1:7" ht="19.5" customHeight="1">
      <c r="A86" s="41" t="s">
        <v>38</v>
      </c>
      <c r="B86" s="78" t="s">
        <v>38</v>
      </c>
      <c r="C86" s="82" t="s">
        <v>38</v>
      </c>
      <c r="D86" s="41" t="s">
        <v>280</v>
      </c>
      <c r="E86" s="42">
        <f t="shared" si="1"/>
        <v>265.24</v>
      </c>
      <c r="F86" s="42">
        <v>0</v>
      </c>
      <c r="G86" s="43">
        <v>265.24</v>
      </c>
    </row>
    <row r="87" spans="1:7" ht="19.5" customHeight="1">
      <c r="A87" s="41" t="s">
        <v>281</v>
      </c>
      <c r="B87" s="78" t="s">
        <v>85</v>
      </c>
      <c r="C87" s="82" t="s">
        <v>115</v>
      </c>
      <c r="D87" s="41" t="s">
        <v>282</v>
      </c>
      <c r="E87" s="42">
        <f t="shared" si="1"/>
        <v>18</v>
      </c>
      <c r="F87" s="42">
        <v>0</v>
      </c>
      <c r="G87" s="43">
        <v>18</v>
      </c>
    </row>
    <row r="88" spans="1:7" ht="19.5" customHeight="1">
      <c r="A88" s="41" t="s">
        <v>281</v>
      </c>
      <c r="B88" s="78" t="s">
        <v>97</v>
      </c>
      <c r="C88" s="82" t="s">
        <v>115</v>
      </c>
      <c r="D88" s="41" t="s">
        <v>284</v>
      </c>
      <c r="E88" s="42">
        <f t="shared" si="1"/>
        <v>1.5</v>
      </c>
      <c r="F88" s="42">
        <v>0</v>
      </c>
      <c r="G88" s="43">
        <v>1.5</v>
      </c>
    </row>
    <row r="89" spans="1:7" ht="19.5" customHeight="1">
      <c r="A89" s="41" t="s">
        <v>281</v>
      </c>
      <c r="B89" s="78" t="s">
        <v>129</v>
      </c>
      <c r="C89" s="82" t="s">
        <v>115</v>
      </c>
      <c r="D89" s="41" t="s">
        <v>285</v>
      </c>
      <c r="E89" s="42">
        <f t="shared" si="1"/>
        <v>45</v>
      </c>
      <c r="F89" s="42">
        <v>0</v>
      </c>
      <c r="G89" s="43">
        <v>45</v>
      </c>
    </row>
    <row r="90" spans="1:7" ht="19.5" customHeight="1">
      <c r="A90" s="41" t="s">
        <v>281</v>
      </c>
      <c r="B90" s="78" t="s">
        <v>216</v>
      </c>
      <c r="C90" s="82" t="s">
        <v>115</v>
      </c>
      <c r="D90" s="41" t="s">
        <v>286</v>
      </c>
      <c r="E90" s="42">
        <f t="shared" si="1"/>
        <v>16.3</v>
      </c>
      <c r="F90" s="42">
        <v>0</v>
      </c>
      <c r="G90" s="43">
        <v>16.3</v>
      </c>
    </row>
    <row r="91" spans="1:7" ht="19.5" customHeight="1">
      <c r="A91" s="41" t="s">
        <v>281</v>
      </c>
      <c r="B91" s="78" t="s">
        <v>105</v>
      </c>
      <c r="C91" s="82" t="s">
        <v>115</v>
      </c>
      <c r="D91" s="41" t="s">
        <v>288</v>
      </c>
      <c r="E91" s="42">
        <f t="shared" si="1"/>
        <v>45</v>
      </c>
      <c r="F91" s="42">
        <v>0</v>
      </c>
      <c r="G91" s="43">
        <v>45</v>
      </c>
    </row>
    <row r="92" spans="1:7" ht="19.5" customHeight="1">
      <c r="A92" s="41" t="s">
        <v>281</v>
      </c>
      <c r="B92" s="78" t="s">
        <v>279</v>
      </c>
      <c r="C92" s="82" t="s">
        <v>115</v>
      </c>
      <c r="D92" s="41" t="s">
        <v>291</v>
      </c>
      <c r="E92" s="42">
        <f t="shared" si="1"/>
        <v>16</v>
      </c>
      <c r="F92" s="42">
        <v>0</v>
      </c>
      <c r="G92" s="43">
        <v>16</v>
      </c>
    </row>
    <row r="93" spans="1:7" ht="19.5" customHeight="1">
      <c r="A93" s="41" t="s">
        <v>281</v>
      </c>
      <c r="B93" s="78" t="s">
        <v>297</v>
      </c>
      <c r="C93" s="82" t="s">
        <v>115</v>
      </c>
      <c r="D93" s="41" t="s">
        <v>298</v>
      </c>
      <c r="E93" s="42">
        <f t="shared" si="1"/>
        <v>2</v>
      </c>
      <c r="F93" s="42">
        <v>0</v>
      </c>
      <c r="G93" s="43">
        <v>2</v>
      </c>
    </row>
    <row r="94" spans="1:7" ht="19.5" customHeight="1">
      <c r="A94" s="41" t="s">
        <v>281</v>
      </c>
      <c r="B94" s="78" t="s">
        <v>299</v>
      </c>
      <c r="C94" s="82" t="s">
        <v>115</v>
      </c>
      <c r="D94" s="41" t="s">
        <v>214</v>
      </c>
      <c r="E94" s="42">
        <f t="shared" si="1"/>
        <v>15</v>
      </c>
      <c r="F94" s="42">
        <v>0</v>
      </c>
      <c r="G94" s="43">
        <v>15</v>
      </c>
    </row>
    <row r="95" spans="1:7" ht="19.5" customHeight="1">
      <c r="A95" s="41" t="s">
        <v>281</v>
      </c>
      <c r="B95" s="78" t="s">
        <v>300</v>
      </c>
      <c r="C95" s="82" t="s">
        <v>115</v>
      </c>
      <c r="D95" s="41" t="s">
        <v>301</v>
      </c>
      <c r="E95" s="42">
        <f t="shared" si="1"/>
        <v>18.68</v>
      </c>
      <c r="F95" s="42">
        <v>0</v>
      </c>
      <c r="G95" s="43">
        <v>18.68</v>
      </c>
    </row>
    <row r="96" spans="1:7" ht="19.5" customHeight="1">
      <c r="A96" s="41" t="s">
        <v>281</v>
      </c>
      <c r="B96" s="78" t="s">
        <v>302</v>
      </c>
      <c r="C96" s="82" t="s">
        <v>115</v>
      </c>
      <c r="D96" s="41" t="s">
        <v>303</v>
      </c>
      <c r="E96" s="42">
        <f t="shared" si="1"/>
        <v>9.54</v>
      </c>
      <c r="F96" s="42">
        <v>0</v>
      </c>
      <c r="G96" s="43">
        <v>9.54</v>
      </c>
    </row>
    <row r="97" spans="1:7" ht="19.5" customHeight="1">
      <c r="A97" s="41" t="s">
        <v>281</v>
      </c>
      <c r="B97" s="78" t="s">
        <v>305</v>
      </c>
      <c r="C97" s="82" t="s">
        <v>115</v>
      </c>
      <c r="D97" s="41" t="s">
        <v>306</v>
      </c>
      <c r="E97" s="42">
        <f t="shared" si="1"/>
        <v>64.09</v>
      </c>
      <c r="F97" s="42">
        <v>0</v>
      </c>
      <c r="G97" s="43">
        <v>64.09</v>
      </c>
    </row>
    <row r="98" spans="1:7" ht="19.5" customHeight="1">
      <c r="A98" s="41" t="s">
        <v>281</v>
      </c>
      <c r="B98" s="78" t="s">
        <v>91</v>
      </c>
      <c r="C98" s="82" t="s">
        <v>115</v>
      </c>
      <c r="D98" s="41" t="s">
        <v>220</v>
      </c>
      <c r="E98" s="42">
        <f t="shared" si="1"/>
        <v>14.13</v>
      </c>
      <c r="F98" s="42">
        <v>0</v>
      </c>
      <c r="G98" s="43">
        <v>14.13</v>
      </c>
    </row>
    <row r="99" spans="1:7" ht="19.5" customHeight="1">
      <c r="A99" s="41" t="s">
        <v>38</v>
      </c>
      <c r="B99" s="78" t="s">
        <v>38</v>
      </c>
      <c r="C99" s="82" t="s">
        <v>38</v>
      </c>
      <c r="D99" s="41" t="s">
        <v>229</v>
      </c>
      <c r="E99" s="42">
        <f t="shared" si="1"/>
        <v>0.12</v>
      </c>
      <c r="F99" s="42">
        <v>0.12</v>
      </c>
      <c r="G99" s="43">
        <v>0</v>
      </c>
    </row>
    <row r="100" spans="1:7" ht="19.5" customHeight="1">
      <c r="A100" s="41" t="s">
        <v>307</v>
      </c>
      <c r="B100" s="78" t="s">
        <v>103</v>
      </c>
      <c r="C100" s="82" t="s">
        <v>115</v>
      </c>
      <c r="D100" s="41" t="s">
        <v>310</v>
      </c>
      <c r="E100" s="42">
        <f t="shared" si="1"/>
        <v>0.12</v>
      </c>
      <c r="F100" s="42">
        <v>0.12</v>
      </c>
      <c r="G100" s="43">
        <v>0</v>
      </c>
    </row>
    <row r="101" spans="1:7" ht="19.5" customHeight="1">
      <c r="A101" s="41" t="s">
        <v>38</v>
      </c>
      <c r="B101" s="78" t="s">
        <v>38</v>
      </c>
      <c r="C101" s="82" t="s">
        <v>38</v>
      </c>
      <c r="D101" s="41" t="s">
        <v>116</v>
      </c>
      <c r="E101" s="42">
        <f t="shared" si="1"/>
        <v>64.35</v>
      </c>
      <c r="F101" s="42">
        <v>39.96</v>
      </c>
      <c r="G101" s="43">
        <v>24.39</v>
      </c>
    </row>
    <row r="102" spans="1:7" ht="19.5" customHeight="1">
      <c r="A102" s="41" t="s">
        <v>38</v>
      </c>
      <c r="B102" s="78" t="s">
        <v>38</v>
      </c>
      <c r="C102" s="82" t="s">
        <v>38</v>
      </c>
      <c r="D102" s="41" t="s">
        <v>117</v>
      </c>
      <c r="E102" s="42">
        <f t="shared" si="1"/>
        <v>64.35</v>
      </c>
      <c r="F102" s="42">
        <v>39.96</v>
      </c>
      <c r="G102" s="43">
        <v>24.39</v>
      </c>
    </row>
    <row r="103" spans="1:7" ht="19.5" customHeight="1">
      <c r="A103" s="41" t="s">
        <v>38</v>
      </c>
      <c r="B103" s="78" t="s">
        <v>38</v>
      </c>
      <c r="C103" s="82" t="s">
        <v>38</v>
      </c>
      <c r="D103" s="41" t="s">
        <v>270</v>
      </c>
      <c r="E103" s="42">
        <f t="shared" si="1"/>
        <v>39.95</v>
      </c>
      <c r="F103" s="42">
        <v>39.95</v>
      </c>
      <c r="G103" s="43">
        <v>0</v>
      </c>
    </row>
    <row r="104" spans="1:7" ht="19.5" customHeight="1">
      <c r="A104" s="41" t="s">
        <v>271</v>
      </c>
      <c r="B104" s="78" t="s">
        <v>85</v>
      </c>
      <c r="C104" s="82" t="s">
        <v>118</v>
      </c>
      <c r="D104" s="41" t="s">
        <v>272</v>
      </c>
      <c r="E104" s="42">
        <f t="shared" si="1"/>
        <v>11.63</v>
      </c>
      <c r="F104" s="42">
        <v>11.63</v>
      </c>
      <c r="G104" s="43">
        <v>0</v>
      </c>
    </row>
    <row r="105" spans="1:7" ht="19.5" customHeight="1">
      <c r="A105" s="41" t="s">
        <v>271</v>
      </c>
      <c r="B105" s="78" t="s">
        <v>84</v>
      </c>
      <c r="C105" s="82" t="s">
        <v>118</v>
      </c>
      <c r="D105" s="41" t="s">
        <v>273</v>
      </c>
      <c r="E105" s="42">
        <f t="shared" si="1"/>
        <v>14.43</v>
      </c>
      <c r="F105" s="42">
        <v>14.43</v>
      </c>
      <c r="G105" s="43">
        <v>0</v>
      </c>
    </row>
    <row r="106" spans="1:7" ht="19.5" customHeight="1">
      <c r="A106" s="41" t="s">
        <v>271</v>
      </c>
      <c r="B106" s="78" t="s">
        <v>94</v>
      </c>
      <c r="C106" s="82" t="s">
        <v>118</v>
      </c>
      <c r="D106" s="41" t="s">
        <v>274</v>
      </c>
      <c r="E106" s="42">
        <f t="shared" si="1"/>
        <v>0.97</v>
      </c>
      <c r="F106" s="42">
        <v>0.97</v>
      </c>
      <c r="G106" s="43">
        <v>0</v>
      </c>
    </row>
    <row r="107" spans="1:7" ht="19.5" customHeight="1">
      <c r="A107" s="41" t="s">
        <v>271</v>
      </c>
      <c r="B107" s="78" t="s">
        <v>93</v>
      </c>
      <c r="C107" s="82" t="s">
        <v>118</v>
      </c>
      <c r="D107" s="41" t="s">
        <v>275</v>
      </c>
      <c r="E107" s="42">
        <f t="shared" si="1"/>
        <v>3.79</v>
      </c>
      <c r="F107" s="42">
        <v>3.79</v>
      </c>
      <c r="G107" s="43">
        <v>0</v>
      </c>
    </row>
    <row r="108" spans="1:7" ht="19.5" customHeight="1">
      <c r="A108" s="41" t="s">
        <v>271</v>
      </c>
      <c r="B108" s="78" t="s">
        <v>276</v>
      </c>
      <c r="C108" s="82" t="s">
        <v>118</v>
      </c>
      <c r="D108" s="41" t="s">
        <v>277</v>
      </c>
      <c r="E108" s="42">
        <f t="shared" si="1"/>
        <v>3.03</v>
      </c>
      <c r="F108" s="42">
        <v>3.03</v>
      </c>
      <c r="G108" s="43">
        <v>0</v>
      </c>
    </row>
    <row r="109" spans="1:7" ht="19.5" customHeight="1">
      <c r="A109" s="41" t="s">
        <v>271</v>
      </c>
      <c r="B109" s="78" t="s">
        <v>105</v>
      </c>
      <c r="C109" s="82" t="s">
        <v>118</v>
      </c>
      <c r="D109" s="41" t="s">
        <v>278</v>
      </c>
      <c r="E109" s="42">
        <f t="shared" si="1"/>
        <v>0.37</v>
      </c>
      <c r="F109" s="42">
        <v>0.37</v>
      </c>
      <c r="G109" s="43">
        <v>0</v>
      </c>
    </row>
    <row r="110" spans="1:7" ht="19.5" customHeight="1">
      <c r="A110" s="41" t="s">
        <v>271</v>
      </c>
      <c r="B110" s="78" t="s">
        <v>279</v>
      </c>
      <c r="C110" s="82" t="s">
        <v>118</v>
      </c>
      <c r="D110" s="41" t="s">
        <v>206</v>
      </c>
      <c r="E110" s="42">
        <f t="shared" si="1"/>
        <v>3.71</v>
      </c>
      <c r="F110" s="42">
        <v>3.71</v>
      </c>
      <c r="G110" s="43">
        <v>0</v>
      </c>
    </row>
    <row r="111" spans="1:7" ht="19.5" customHeight="1">
      <c r="A111" s="41" t="s">
        <v>271</v>
      </c>
      <c r="B111" s="78" t="s">
        <v>91</v>
      </c>
      <c r="C111" s="82" t="s">
        <v>118</v>
      </c>
      <c r="D111" s="41" t="s">
        <v>207</v>
      </c>
      <c r="E111" s="42">
        <f t="shared" si="1"/>
        <v>2.02</v>
      </c>
      <c r="F111" s="42">
        <v>2.02</v>
      </c>
      <c r="G111" s="43">
        <v>0</v>
      </c>
    </row>
    <row r="112" spans="1:7" ht="19.5" customHeight="1">
      <c r="A112" s="41" t="s">
        <v>38</v>
      </c>
      <c r="B112" s="78" t="s">
        <v>38</v>
      </c>
      <c r="C112" s="82" t="s">
        <v>38</v>
      </c>
      <c r="D112" s="41" t="s">
        <v>280</v>
      </c>
      <c r="E112" s="42">
        <f t="shared" si="1"/>
        <v>24.39</v>
      </c>
      <c r="F112" s="42">
        <v>0</v>
      </c>
      <c r="G112" s="43">
        <v>24.39</v>
      </c>
    </row>
    <row r="113" spans="1:7" ht="19.5" customHeight="1">
      <c r="A113" s="41" t="s">
        <v>281</v>
      </c>
      <c r="B113" s="78" t="s">
        <v>85</v>
      </c>
      <c r="C113" s="82" t="s">
        <v>118</v>
      </c>
      <c r="D113" s="41" t="s">
        <v>282</v>
      </c>
      <c r="E113" s="42">
        <f t="shared" si="1"/>
        <v>4.5</v>
      </c>
      <c r="F113" s="42">
        <v>0</v>
      </c>
      <c r="G113" s="43">
        <v>4.5</v>
      </c>
    </row>
    <row r="114" spans="1:7" ht="19.5" customHeight="1">
      <c r="A114" s="41" t="s">
        <v>281</v>
      </c>
      <c r="B114" s="78" t="s">
        <v>216</v>
      </c>
      <c r="C114" s="82" t="s">
        <v>118</v>
      </c>
      <c r="D114" s="41" t="s">
        <v>286</v>
      </c>
      <c r="E114" s="42">
        <f t="shared" si="1"/>
        <v>0.56</v>
      </c>
      <c r="F114" s="42">
        <v>0</v>
      </c>
      <c r="G114" s="43">
        <v>0.56</v>
      </c>
    </row>
    <row r="115" spans="1:7" ht="19.5" customHeight="1">
      <c r="A115" s="41" t="s">
        <v>281</v>
      </c>
      <c r="B115" s="78" t="s">
        <v>105</v>
      </c>
      <c r="C115" s="82" t="s">
        <v>118</v>
      </c>
      <c r="D115" s="41" t="s">
        <v>288</v>
      </c>
      <c r="E115" s="42">
        <f t="shared" si="1"/>
        <v>3</v>
      </c>
      <c r="F115" s="42">
        <v>0</v>
      </c>
      <c r="G115" s="43">
        <v>3</v>
      </c>
    </row>
    <row r="116" spans="1:7" ht="19.5" customHeight="1">
      <c r="A116" s="41" t="s">
        <v>281</v>
      </c>
      <c r="B116" s="78" t="s">
        <v>279</v>
      </c>
      <c r="C116" s="82" t="s">
        <v>118</v>
      </c>
      <c r="D116" s="41" t="s">
        <v>291</v>
      </c>
      <c r="E116" s="42">
        <f t="shared" si="1"/>
        <v>0.87</v>
      </c>
      <c r="F116" s="42">
        <v>0</v>
      </c>
      <c r="G116" s="43">
        <v>0.87</v>
      </c>
    </row>
    <row r="117" spans="1:7" ht="19.5" customHeight="1">
      <c r="A117" s="41" t="s">
        <v>281</v>
      </c>
      <c r="B117" s="78" t="s">
        <v>297</v>
      </c>
      <c r="C117" s="82" t="s">
        <v>118</v>
      </c>
      <c r="D117" s="41" t="s">
        <v>298</v>
      </c>
      <c r="E117" s="42">
        <f t="shared" si="1"/>
        <v>10.7</v>
      </c>
      <c r="F117" s="42">
        <v>0</v>
      </c>
      <c r="G117" s="43">
        <v>10.7</v>
      </c>
    </row>
    <row r="118" spans="1:7" ht="19.5" customHeight="1">
      <c r="A118" s="41" t="s">
        <v>281</v>
      </c>
      <c r="B118" s="78" t="s">
        <v>300</v>
      </c>
      <c r="C118" s="82" t="s">
        <v>118</v>
      </c>
      <c r="D118" s="41" t="s">
        <v>301</v>
      </c>
      <c r="E118" s="42">
        <f t="shared" si="1"/>
        <v>0.62</v>
      </c>
      <c r="F118" s="42">
        <v>0</v>
      </c>
      <c r="G118" s="43">
        <v>0.62</v>
      </c>
    </row>
    <row r="119" spans="1:7" ht="19.5" customHeight="1">
      <c r="A119" s="41" t="s">
        <v>281</v>
      </c>
      <c r="B119" s="78" t="s">
        <v>302</v>
      </c>
      <c r="C119" s="82" t="s">
        <v>118</v>
      </c>
      <c r="D119" s="41" t="s">
        <v>303</v>
      </c>
      <c r="E119" s="42">
        <f t="shared" si="1"/>
        <v>0.34</v>
      </c>
      <c r="F119" s="42">
        <v>0</v>
      </c>
      <c r="G119" s="43">
        <v>0.34</v>
      </c>
    </row>
    <row r="120" spans="1:7" ht="19.5" customHeight="1">
      <c r="A120" s="41" t="s">
        <v>281</v>
      </c>
      <c r="B120" s="78" t="s">
        <v>305</v>
      </c>
      <c r="C120" s="82" t="s">
        <v>118</v>
      </c>
      <c r="D120" s="41" t="s">
        <v>306</v>
      </c>
      <c r="E120" s="42">
        <f t="shared" si="1"/>
        <v>2.5</v>
      </c>
      <c r="F120" s="42">
        <v>0</v>
      </c>
      <c r="G120" s="43">
        <v>2.5</v>
      </c>
    </row>
    <row r="121" spans="1:7" ht="19.5" customHeight="1">
      <c r="A121" s="41" t="s">
        <v>281</v>
      </c>
      <c r="B121" s="78" t="s">
        <v>91</v>
      </c>
      <c r="C121" s="82" t="s">
        <v>118</v>
      </c>
      <c r="D121" s="41" t="s">
        <v>220</v>
      </c>
      <c r="E121" s="42">
        <f t="shared" si="1"/>
        <v>1.3</v>
      </c>
      <c r="F121" s="42">
        <v>0</v>
      </c>
      <c r="G121" s="43">
        <v>1.3</v>
      </c>
    </row>
    <row r="122" spans="1:7" ht="19.5" customHeight="1">
      <c r="A122" s="41" t="s">
        <v>38</v>
      </c>
      <c r="B122" s="78" t="s">
        <v>38</v>
      </c>
      <c r="C122" s="82" t="s">
        <v>38</v>
      </c>
      <c r="D122" s="41" t="s">
        <v>229</v>
      </c>
      <c r="E122" s="42">
        <f t="shared" si="1"/>
        <v>0.01</v>
      </c>
      <c r="F122" s="42">
        <v>0.01</v>
      </c>
      <c r="G122" s="43">
        <v>0</v>
      </c>
    </row>
    <row r="123" spans="1:7" ht="19.5" customHeight="1">
      <c r="A123" s="41" t="s">
        <v>307</v>
      </c>
      <c r="B123" s="78" t="s">
        <v>103</v>
      </c>
      <c r="C123" s="82" t="s">
        <v>118</v>
      </c>
      <c r="D123" s="41" t="s">
        <v>310</v>
      </c>
      <c r="E123" s="42">
        <f t="shared" si="1"/>
        <v>0.01</v>
      </c>
      <c r="F123" s="42">
        <v>0.01</v>
      </c>
      <c r="G123" s="43">
        <v>0</v>
      </c>
    </row>
    <row r="124" spans="1:7" ht="19.5" customHeight="1">
      <c r="A124" s="41" t="s">
        <v>38</v>
      </c>
      <c r="B124" s="78" t="s">
        <v>38</v>
      </c>
      <c r="C124" s="82" t="s">
        <v>38</v>
      </c>
      <c r="D124" s="41" t="s">
        <v>120</v>
      </c>
      <c r="E124" s="42">
        <f t="shared" si="1"/>
        <v>611.21</v>
      </c>
      <c r="F124" s="42">
        <v>532.22</v>
      </c>
      <c r="G124" s="43">
        <v>78.99</v>
      </c>
    </row>
    <row r="125" spans="1:7" ht="19.5" customHeight="1">
      <c r="A125" s="41" t="s">
        <v>38</v>
      </c>
      <c r="B125" s="78" t="s">
        <v>38</v>
      </c>
      <c r="C125" s="82" t="s">
        <v>38</v>
      </c>
      <c r="D125" s="41" t="s">
        <v>121</v>
      </c>
      <c r="E125" s="42">
        <f t="shared" si="1"/>
        <v>611.21</v>
      </c>
      <c r="F125" s="42">
        <v>532.22</v>
      </c>
      <c r="G125" s="43">
        <v>78.99</v>
      </c>
    </row>
    <row r="126" spans="1:7" ht="19.5" customHeight="1">
      <c r="A126" s="41" t="s">
        <v>38</v>
      </c>
      <c r="B126" s="78" t="s">
        <v>38</v>
      </c>
      <c r="C126" s="82" t="s">
        <v>38</v>
      </c>
      <c r="D126" s="41" t="s">
        <v>270</v>
      </c>
      <c r="E126" s="42">
        <f t="shared" si="1"/>
        <v>532.12</v>
      </c>
      <c r="F126" s="42">
        <v>532.12</v>
      </c>
      <c r="G126" s="43">
        <v>0</v>
      </c>
    </row>
    <row r="127" spans="1:7" ht="19.5" customHeight="1">
      <c r="A127" s="41" t="s">
        <v>271</v>
      </c>
      <c r="B127" s="78" t="s">
        <v>85</v>
      </c>
      <c r="C127" s="82" t="s">
        <v>122</v>
      </c>
      <c r="D127" s="41" t="s">
        <v>272</v>
      </c>
      <c r="E127" s="42">
        <f t="shared" si="1"/>
        <v>164</v>
      </c>
      <c r="F127" s="42">
        <v>164</v>
      </c>
      <c r="G127" s="43">
        <v>0</v>
      </c>
    </row>
    <row r="128" spans="1:7" ht="19.5" customHeight="1">
      <c r="A128" s="41" t="s">
        <v>271</v>
      </c>
      <c r="B128" s="78" t="s">
        <v>84</v>
      </c>
      <c r="C128" s="82" t="s">
        <v>122</v>
      </c>
      <c r="D128" s="41" t="s">
        <v>273</v>
      </c>
      <c r="E128" s="42">
        <f t="shared" si="1"/>
        <v>55.24</v>
      </c>
      <c r="F128" s="42">
        <v>55.24</v>
      </c>
      <c r="G128" s="43">
        <v>0</v>
      </c>
    </row>
    <row r="129" spans="1:7" ht="19.5" customHeight="1">
      <c r="A129" s="41" t="s">
        <v>271</v>
      </c>
      <c r="B129" s="78" t="s">
        <v>216</v>
      </c>
      <c r="C129" s="82" t="s">
        <v>122</v>
      </c>
      <c r="D129" s="41" t="s">
        <v>314</v>
      </c>
      <c r="E129" s="42">
        <f t="shared" si="1"/>
        <v>158.31</v>
      </c>
      <c r="F129" s="42">
        <v>158.31</v>
      </c>
      <c r="G129" s="43">
        <v>0</v>
      </c>
    </row>
    <row r="130" spans="1:7" ht="19.5" customHeight="1">
      <c r="A130" s="41" t="s">
        <v>271</v>
      </c>
      <c r="B130" s="78" t="s">
        <v>93</v>
      </c>
      <c r="C130" s="82" t="s">
        <v>122</v>
      </c>
      <c r="D130" s="41" t="s">
        <v>275</v>
      </c>
      <c r="E130" s="42">
        <f t="shared" si="1"/>
        <v>51.8</v>
      </c>
      <c r="F130" s="42">
        <v>51.8</v>
      </c>
      <c r="G130" s="43">
        <v>0</v>
      </c>
    </row>
    <row r="131" spans="1:7" ht="19.5" customHeight="1">
      <c r="A131" s="41" t="s">
        <v>271</v>
      </c>
      <c r="B131" s="78" t="s">
        <v>276</v>
      </c>
      <c r="C131" s="82" t="s">
        <v>122</v>
      </c>
      <c r="D131" s="41" t="s">
        <v>277</v>
      </c>
      <c r="E131" s="42">
        <f t="shared" si="1"/>
        <v>40.49</v>
      </c>
      <c r="F131" s="42">
        <v>40.49</v>
      </c>
      <c r="G131" s="43">
        <v>0</v>
      </c>
    </row>
    <row r="132" spans="1:7" ht="19.5" customHeight="1">
      <c r="A132" s="41" t="s">
        <v>271</v>
      </c>
      <c r="B132" s="78" t="s">
        <v>289</v>
      </c>
      <c r="C132" s="82" t="s">
        <v>122</v>
      </c>
      <c r="D132" s="41" t="s">
        <v>315</v>
      </c>
      <c r="E132" s="42">
        <f t="shared" si="1"/>
        <v>3.6</v>
      </c>
      <c r="F132" s="42">
        <v>3.6</v>
      </c>
      <c r="G132" s="43">
        <v>0</v>
      </c>
    </row>
    <row r="133" spans="1:7" ht="19.5" customHeight="1">
      <c r="A133" s="41" t="s">
        <v>271</v>
      </c>
      <c r="B133" s="78" t="s">
        <v>279</v>
      </c>
      <c r="C133" s="82" t="s">
        <v>122</v>
      </c>
      <c r="D133" s="41" t="s">
        <v>206</v>
      </c>
      <c r="E133" s="42">
        <f t="shared" si="1"/>
        <v>53.99</v>
      </c>
      <c r="F133" s="42">
        <v>53.99</v>
      </c>
      <c r="G133" s="43">
        <v>0</v>
      </c>
    </row>
    <row r="134" spans="1:7" ht="19.5" customHeight="1">
      <c r="A134" s="41" t="s">
        <v>271</v>
      </c>
      <c r="B134" s="78" t="s">
        <v>91</v>
      </c>
      <c r="C134" s="82" t="s">
        <v>122</v>
      </c>
      <c r="D134" s="41" t="s">
        <v>207</v>
      </c>
      <c r="E134" s="42">
        <f t="shared" si="1"/>
        <v>4.69</v>
      </c>
      <c r="F134" s="42">
        <v>4.69</v>
      </c>
      <c r="G134" s="43">
        <v>0</v>
      </c>
    </row>
    <row r="135" spans="1:7" ht="19.5" customHeight="1">
      <c r="A135" s="41" t="s">
        <v>38</v>
      </c>
      <c r="B135" s="78" t="s">
        <v>38</v>
      </c>
      <c r="C135" s="82" t="s">
        <v>38</v>
      </c>
      <c r="D135" s="41" t="s">
        <v>280</v>
      </c>
      <c r="E135" s="42">
        <f aca="true" t="shared" si="2" ref="E135:E198">SUM(F135:G135)</f>
        <v>78.99</v>
      </c>
      <c r="F135" s="42">
        <v>0</v>
      </c>
      <c r="G135" s="43">
        <v>78.99</v>
      </c>
    </row>
    <row r="136" spans="1:7" ht="19.5" customHeight="1">
      <c r="A136" s="41" t="s">
        <v>281</v>
      </c>
      <c r="B136" s="78" t="s">
        <v>85</v>
      </c>
      <c r="C136" s="82" t="s">
        <v>122</v>
      </c>
      <c r="D136" s="41" t="s">
        <v>282</v>
      </c>
      <c r="E136" s="42">
        <f t="shared" si="2"/>
        <v>18.5</v>
      </c>
      <c r="F136" s="42">
        <v>0</v>
      </c>
      <c r="G136" s="43">
        <v>18.5</v>
      </c>
    </row>
    <row r="137" spans="1:7" ht="19.5" customHeight="1">
      <c r="A137" s="41" t="s">
        <v>281</v>
      </c>
      <c r="B137" s="78" t="s">
        <v>216</v>
      </c>
      <c r="C137" s="82" t="s">
        <v>122</v>
      </c>
      <c r="D137" s="41" t="s">
        <v>286</v>
      </c>
      <c r="E137" s="42">
        <f t="shared" si="2"/>
        <v>3</v>
      </c>
      <c r="F137" s="42">
        <v>0</v>
      </c>
      <c r="G137" s="43">
        <v>3</v>
      </c>
    </row>
    <row r="138" spans="1:7" ht="19.5" customHeight="1">
      <c r="A138" s="41" t="s">
        <v>281</v>
      </c>
      <c r="B138" s="78" t="s">
        <v>105</v>
      </c>
      <c r="C138" s="82" t="s">
        <v>122</v>
      </c>
      <c r="D138" s="41" t="s">
        <v>288</v>
      </c>
      <c r="E138" s="42">
        <f t="shared" si="2"/>
        <v>13</v>
      </c>
      <c r="F138" s="42">
        <v>0</v>
      </c>
      <c r="G138" s="43">
        <v>13</v>
      </c>
    </row>
    <row r="139" spans="1:7" ht="19.5" customHeight="1">
      <c r="A139" s="41" t="s">
        <v>281</v>
      </c>
      <c r="B139" s="78" t="s">
        <v>279</v>
      </c>
      <c r="C139" s="82" t="s">
        <v>122</v>
      </c>
      <c r="D139" s="41" t="s">
        <v>291</v>
      </c>
      <c r="E139" s="42">
        <f t="shared" si="2"/>
        <v>3</v>
      </c>
      <c r="F139" s="42">
        <v>0</v>
      </c>
      <c r="G139" s="43">
        <v>3</v>
      </c>
    </row>
    <row r="140" spans="1:7" ht="19.5" customHeight="1">
      <c r="A140" s="41" t="s">
        <v>281</v>
      </c>
      <c r="B140" s="78" t="s">
        <v>295</v>
      </c>
      <c r="C140" s="82" t="s">
        <v>122</v>
      </c>
      <c r="D140" s="41" t="s">
        <v>212</v>
      </c>
      <c r="E140" s="42">
        <f t="shared" si="2"/>
        <v>16</v>
      </c>
      <c r="F140" s="42">
        <v>0</v>
      </c>
      <c r="G140" s="43">
        <v>16</v>
      </c>
    </row>
    <row r="141" spans="1:7" ht="19.5" customHeight="1">
      <c r="A141" s="41" t="s">
        <v>281</v>
      </c>
      <c r="B141" s="78" t="s">
        <v>300</v>
      </c>
      <c r="C141" s="82" t="s">
        <v>122</v>
      </c>
      <c r="D141" s="41" t="s">
        <v>301</v>
      </c>
      <c r="E141" s="42">
        <f t="shared" si="2"/>
        <v>9</v>
      </c>
      <c r="F141" s="42">
        <v>0</v>
      </c>
      <c r="G141" s="43">
        <v>9</v>
      </c>
    </row>
    <row r="142" spans="1:7" ht="19.5" customHeight="1">
      <c r="A142" s="41" t="s">
        <v>281</v>
      </c>
      <c r="B142" s="78" t="s">
        <v>302</v>
      </c>
      <c r="C142" s="82" t="s">
        <v>122</v>
      </c>
      <c r="D142" s="41" t="s">
        <v>303</v>
      </c>
      <c r="E142" s="42">
        <f t="shared" si="2"/>
        <v>4.83</v>
      </c>
      <c r="F142" s="42">
        <v>0</v>
      </c>
      <c r="G142" s="43">
        <v>4.83</v>
      </c>
    </row>
    <row r="143" spans="1:7" ht="19.5" customHeight="1">
      <c r="A143" s="41" t="s">
        <v>281</v>
      </c>
      <c r="B143" s="78" t="s">
        <v>305</v>
      </c>
      <c r="C143" s="82" t="s">
        <v>122</v>
      </c>
      <c r="D143" s="41" t="s">
        <v>306</v>
      </c>
      <c r="E143" s="42">
        <f t="shared" si="2"/>
        <v>8.48</v>
      </c>
      <c r="F143" s="42">
        <v>0</v>
      </c>
      <c r="G143" s="43">
        <v>8.48</v>
      </c>
    </row>
    <row r="144" spans="1:7" ht="19.5" customHeight="1">
      <c r="A144" s="41" t="s">
        <v>281</v>
      </c>
      <c r="B144" s="78" t="s">
        <v>91</v>
      </c>
      <c r="C144" s="82" t="s">
        <v>122</v>
      </c>
      <c r="D144" s="41" t="s">
        <v>220</v>
      </c>
      <c r="E144" s="42">
        <f t="shared" si="2"/>
        <v>3.18</v>
      </c>
      <c r="F144" s="42">
        <v>0</v>
      </c>
      <c r="G144" s="43">
        <v>3.18</v>
      </c>
    </row>
    <row r="145" spans="1:7" ht="19.5" customHeight="1">
      <c r="A145" s="41" t="s">
        <v>38</v>
      </c>
      <c r="B145" s="78" t="s">
        <v>38</v>
      </c>
      <c r="C145" s="82" t="s">
        <v>38</v>
      </c>
      <c r="D145" s="41" t="s">
        <v>229</v>
      </c>
      <c r="E145" s="42">
        <f t="shared" si="2"/>
        <v>0.1</v>
      </c>
      <c r="F145" s="42">
        <v>0.1</v>
      </c>
      <c r="G145" s="43">
        <v>0</v>
      </c>
    </row>
    <row r="146" spans="1:7" ht="19.5" customHeight="1">
      <c r="A146" s="41" t="s">
        <v>307</v>
      </c>
      <c r="B146" s="78" t="s">
        <v>103</v>
      </c>
      <c r="C146" s="82" t="s">
        <v>122</v>
      </c>
      <c r="D146" s="41" t="s">
        <v>310</v>
      </c>
      <c r="E146" s="42">
        <f t="shared" si="2"/>
        <v>0.1</v>
      </c>
      <c r="F146" s="42">
        <v>0.1</v>
      </c>
      <c r="G146" s="43">
        <v>0</v>
      </c>
    </row>
    <row r="147" spans="1:7" ht="19.5" customHeight="1">
      <c r="A147" s="41" t="s">
        <v>38</v>
      </c>
      <c r="B147" s="78" t="s">
        <v>38</v>
      </c>
      <c r="C147" s="82" t="s">
        <v>38</v>
      </c>
      <c r="D147" s="41" t="s">
        <v>124</v>
      </c>
      <c r="E147" s="42">
        <f t="shared" si="2"/>
        <v>532.41</v>
      </c>
      <c r="F147" s="42">
        <v>491.51</v>
      </c>
      <c r="G147" s="43">
        <v>40.9</v>
      </c>
    </row>
    <row r="148" spans="1:7" ht="19.5" customHeight="1">
      <c r="A148" s="41" t="s">
        <v>38</v>
      </c>
      <c r="B148" s="78" t="s">
        <v>38</v>
      </c>
      <c r="C148" s="82" t="s">
        <v>38</v>
      </c>
      <c r="D148" s="41" t="s">
        <v>125</v>
      </c>
      <c r="E148" s="42">
        <f t="shared" si="2"/>
        <v>164.86</v>
      </c>
      <c r="F148" s="42">
        <v>149.99</v>
      </c>
      <c r="G148" s="43">
        <v>14.87</v>
      </c>
    </row>
    <row r="149" spans="1:7" ht="19.5" customHeight="1">
      <c r="A149" s="41" t="s">
        <v>38</v>
      </c>
      <c r="B149" s="78" t="s">
        <v>38</v>
      </c>
      <c r="C149" s="82" t="s">
        <v>38</v>
      </c>
      <c r="D149" s="41" t="s">
        <v>270</v>
      </c>
      <c r="E149" s="42">
        <f t="shared" si="2"/>
        <v>149.99</v>
      </c>
      <c r="F149" s="42">
        <v>149.99</v>
      </c>
      <c r="G149" s="43">
        <v>0</v>
      </c>
    </row>
    <row r="150" spans="1:7" ht="19.5" customHeight="1">
      <c r="A150" s="41" t="s">
        <v>271</v>
      </c>
      <c r="B150" s="78" t="s">
        <v>85</v>
      </c>
      <c r="C150" s="82" t="s">
        <v>127</v>
      </c>
      <c r="D150" s="41" t="s">
        <v>272</v>
      </c>
      <c r="E150" s="42">
        <f t="shared" si="2"/>
        <v>47.36</v>
      </c>
      <c r="F150" s="42">
        <v>47.36</v>
      </c>
      <c r="G150" s="43">
        <v>0</v>
      </c>
    </row>
    <row r="151" spans="1:7" ht="19.5" customHeight="1">
      <c r="A151" s="41" t="s">
        <v>271</v>
      </c>
      <c r="B151" s="78" t="s">
        <v>84</v>
      </c>
      <c r="C151" s="82" t="s">
        <v>127</v>
      </c>
      <c r="D151" s="41" t="s">
        <v>273</v>
      </c>
      <c r="E151" s="42">
        <f t="shared" si="2"/>
        <v>7.29</v>
      </c>
      <c r="F151" s="42">
        <v>7.29</v>
      </c>
      <c r="G151" s="43">
        <v>0</v>
      </c>
    </row>
    <row r="152" spans="1:7" ht="19.5" customHeight="1">
      <c r="A152" s="41" t="s">
        <v>271</v>
      </c>
      <c r="B152" s="78" t="s">
        <v>216</v>
      </c>
      <c r="C152" s="82" t="s">
        <v>127</v>
      </c>
      <c r="D152" s="41" t="s">
        <v>314</v>
      </c>
      <c r="E152" s="42">
        <f t="shared" si="2"/>
        <v>34.74</v>
      </c>
      <c r="F152" s="42">
        <v>34.74</v>
      </c>
      <c r="G152" s="43">
        <v>0</v>
      </c>
    </row>
    <row r="153" spans="1:7" ht="19.5" customHeight="1">
      <c r="A153" s="41" t="s">
        <v>271</v>
      </c>
      <c r="B153" s="78" t="s">
        <v>93</v>
      </c>
      <c r="C153" s="82" t="s">
        <v>127</v>
      </c>
      <c r="D153" s="41" t="s">
        <v>275</v>
      </c>
      <c r="E153" s="42">
        <f t="shared" si="2"/>
        <v>16</v>
      </c>
      <c r="F153" s="42">
        <v>16</v>
      </c>
      <c r="G153" s="43">
        <v>0</v>
      </c>
    </row>
    <row r="154" spans="1:7" ht="19.5" customHeight="1">
      <c r="A154" s="41" t="s">
        <v>271</v>
      </c>
      <c r="B154" s="78" t="s">
        <v>103</v>
      </c>
      <c r="C154" s="82" t="s">
        <v>127</v>
      </c>
      <c r="D154" s="41" t="s">
        <v>316</v>
      </c>
      <c r="E154" s="42">
        <f t="shared" si="2"/>
        <v>9.6</v>
      </c>
      <c r="F154" s="42">
        <v>9.6</v>
      </c>
      <c r="G154" s="43">
        <v>0</v>
      </c>
    </row>
    <row r="155" spans="1:7" ht="19.5" customHeight="1">
      <c r="A155" s="41" t="s">
        <v>271</v>
      </c>
      <c r="B155" s="78" t="s">
        <v>276</v>
      </c>
      <c r="C155" s="82" t="s">
        <v>127</v>
      </c>
      <c r="D155" s="41" t="s">
        <v>277</v>
      </c>
      <c r="E155" s="42">
        <f t="shared" si="2"/>
        <v>12</v>
      </c>
      <c r="F155" s="42">
        <v>12</v>
      </c>
      <c r="G155" s="43">
        <v>0</v>
      </c>
    </row>
    <row r="156" spans="1:7" ht="19.5" customHeight="1">
      <c r="A156" s="41" t="s">
        <v>271</v>
      </c>
      <c r="B156" s="78" t="s">
        <v>279</v>
      </c>
      <c r="C156" s="82" t="s">
        <v>127</v>
      </c>
      <c r="D156" s="41" t="s">
        <v>206</v>
      </c>
      <c r="E156" s="42">
        <f t="shared" si="2"/>
        <v>13</v>
      </c>
      <c r="F156" s="42">
        <v>13</v>
      </c>
      <c r="G156" s="43">
        <v>0</v>
      </c>
    </row>
    <row r="157" spans="1:7" ht="19.5" customHeight="1">
      <c r="A157" s="41" t="s">
        <v>271</v>
      </c>
      <c r="B157" s="78" t="s">
        <v>91</v>
      </c>
      <c r="C157" s="82" t="s">
        <v>127</v>
      </c>
      <c r="D157" s="41" t="s">
        <v>207</v>
      </c>
      <c r="E157" s="42">
        <f t="shared" si="2"/>
        <v>10</v>
      </c>
      <c r="F157" s="42">
        <v>10</v>
      </c>
      <c r="G157" s="43">
        <v>0</v>
      </c>
    </row>
    <row r="158" spans="1:7" ht="19.5" customHeight="1">
      <c r="A158" s="41" t="s">
        <v>38</v>
      </c>
      <c r="B158" s="78" t="s">
        <v>38</v>
      </c>
      <c r="C158" s="82" t="s">
        <v>38</v>
      </c>
      <c r="D158" s="41" t="s">
        <v>280</v>
      </c>
      <c r="E158" s="42">
        <f t="shared" si="2"/>
        <v>14.87</v>
      </c>
      <c r="F158" s="42">
        <v>0</v>
      </c>
      <c r="G158" s="43">
        <v>14.87</v>
      </c>
    </row>
    <row r="159" spans="1:7" ht="19.5" customHeight="1">
      <c r="A159" s="41" t="s">
        <v>281</v>
      </c>
      <c r="B159" s="78" t="s">
        <v>85</v>
      </c>
      <c r="C159" s="82" t="s">
        <v>127</v>
      </c>
      <c r="D159" s="41" t="s">
        <v>282</v>
      </c>
      <c r="E159" s="42">
        <f t="shared" si="2"/>
        <v>3.93</v>
      </c>
      <c r="F159" s="42">
        <v>0</v>
      </c>
      <c r="G159" s="43">
        <v>3.93</v>
      </c>
    </row>
    <row r="160" spans="1:7" ht="19.5" customHeight="1">
      <c r="A160" s="41" t="s">
        <v>281</v>
      </c>
      <c r="B160" s="78" t="s">
        <v>216</v>
      </c>
      <c r="C160" s="82" t="s">
        <v>127</v>
      </c>
      <c r="D160" s="41" t="s">
        <v>286</v>
      </c>
      <c r="E160" s="42">
        <f t="shared" si="2"/>
        <v>0.5</v>
      </c>
      <c r="F160" s="42">
        <v>0</v>
      </c>
      <c r="G160" s="43">
        <v>0.5</v>
      </c>
    </row>
    <row r="161" spans="1:7" ht="19.5" customHeight="1">
      <c r="A161" s="41" t="s">
        <v>281</v>
      </c>
      <c r="B161" s="78" t="s">
        <v>105</v>
      </c>
      <c r="C161" s="82" t="s">
        <v>127</v>
      </c>
      <c r="D161" s="41" t="s">
        <v>288</v>
      </c>
      <c r="E161" s="42">
        <f t="shared" si="2"/>
        <v>6</v>
      </c>
      <c r="F161" s="42">
        <v>0</v>
      </c>
      <c r="G161" s="43">
        <v>6</v>
      </c>
    </row>
    <row r="162" spans="1:7" ht="19.5" customHeight="1">
      <c r="A162" s="41" t="s">
        <v>281</v>
      </c>
      <c r="B162" s="78" t="s">
        <v>300</v>
      </c>
      <c r="C162" s="82" t="s">
        <v>127</v>
      </c>
      <c r="D162" s="41" t="s">
        <v>301</v>
      </c>
      <c r="E162" s="42">
        <f t="shared" si="2"/>
        <v>0.81</v>
      </c>
      <c r="F162" s="42">
        <v>0</v>
      </c>
      <c r="G162" s="43">
        <v>0.81</v>
      </c>
    </row>
    <row r="163" spans="1:7" ht="19.5" customHeight="1">
      <c r="A163" s="41" t="s">
        <v>281</v>
      </c>
      <c r="B163" s="78" t="s">
        <v>302</v>
      </c>
      <c r="C163" s="82" t="s">
        <v>127</v>
      </c>
      <c r="D163" s="41" t="s">
        <v>303</v>
      </c>
      <c r="E163" s="42">
        <f t="shared" si="2"/>
        <v>1.14</v>
      </c>
      <c r="F163" s="42">
        <v>0</v>
      </c>
      <c r="G163" s="43">
        <v>1.14</v>
      </c>
    </row>
    <row r="164" spans="1:7" ht="19.5" customHeight="1">
      <c r="A164" s="41" t="s">
        <v>281</v>
      </c>
      <c r="B164" s="78" t="s">
        <v>305</v>
      </c>
      <c r="C164" s="82" t="s">
        <v>127</v>
      </c>
      <c r="D164" s="41" t="s">
        <v>306</v>
      </c>
      <c r="E164" s="42">
        <f t="shared" si="2"/>
        <v>0.49</v>
      </c>
      <c r="F164" s="42">
        <v>0</v>
      </c>
      <c r="G164" s="43">
        <v>0.49</v>
      </c>
    </row>
    <row r="165" spans="1:7" ht="19.5" customHeight="1">
      <c r="A165" s="41" t="s">
        <v>281</v>
      </c>
      <c r="B165" s="78" t="s">
        <v>91</v>
      </c>
      <c r="C165" s="82" t="s">
        <v>127</v>
      </c>
      <c r="D165" s="41" t="s">
        <v>220</v>
      </c>
      <c r="E165" s="42">
        <f t="shared" si="2"/>
        <v>2</v>
      </c>
      <c r="F165" s="42">
        <v>0</v>
      </c>
      <c r="G165" s="43">
        <v>2</v>
      </c>
    </row>
    <row r="166" spans="1:7" ht="19.5" customHeight="1">
      <c r="A166" s="41" t="s">
        <v>38</v>
      </c>
      <c r="B166" s="78" t="s">
        <v>38</v>
      </c>
      <c r="C166" s="82" t="s">
        <v>38</v>
      </c>
      <c r="D166" s="41" t="s">
        <v>131</v>
      </c>
      <c r="E166" s="42">
        <f t="shared" si="2"/>
        <v>230.46</v>
      </c>
      <c r="F166" s="42">
        <v>221.36</v>
      </c>
      <c r="G166" s="43">
        <v>9.1</v>
      </c>
    </row>
    <row r="167" spans="1:7" ht="19.5" customHeight="1">
      <c r="A167" s="41" t="s">
        <v>38</v>
      </c>
      <c r="B167" s="78" t="s">
        <v>38</v>
      </c>
      <c r="C167" s="82" t="s">
        <v>38</v>
      </c>
      <c r="D167" s="41" t="s">
        <v>270</v>
      </c>
      <c r="E167" s="42">
        <f t="shared" si="2"/>
        <v>221.36</v>
      </c>
      <c r="F167" s="42">
        <v>221.36</v>
      </c>
      <c r="G167" s="43">
        <v>0</v>
      </c>
    </row>
    <row r="168" spans="1:7" ht="19.5" customHeight="1">
      <c r="A168" s="41" t="s">
        <v>271</v>
      </c>
      <c r="B168" s="78" t="s">
        <v>85</v>
      </c>
      <c r="C168" s="82" t="s">
        <v>132</v>
      </c>
      <c r="D168" s="41" t="s">
        <v>272</v>
      </c>
      <c r="E168" s="42">
        <f t="shared" si="2"/>
        <v>55.5</v>
      </c>
      <c r="F168" s="42">
        <v>55.5</v>
      </c>
      <c r="G168" s="43">
        <v>0</v>
      </c>
    </row>
    <row r="169" spans="1:7" ht="19.5" customHeight="1">
      <c r="A169" s="41" t="s">
        <v>271</v>
      </c>
      <c r="B169" s="78" t="s">
        <v>84</v>
      </c>
      <c r="C169" s="82" t="s">
        <v>132</v>
      </c>
      <c r="D169" s="41" t="s">
        <v>273</v>
      </c>
      <c r="E169" s="42">
        <f t="shared" si="2"/>
        <v>11.28</v>
      </c>
      <c r="F169" s="42">
        <v>11.28</v>
      </c>
      <c r="G169" s="43">
        <v>0</v>
      </c>
    </row>
    <row r="170" spans="1:7" ht="19.5" customHeight="1">
      <c r="A170" s="41" t="s">
        <v>271</v>
      </c>
      <c r="B170" s="78" t="s">
        <v>216</v>
      </c>
      <c r="C170" s="82" t="s">
        <v>132</v>
      </c>
      <c r="D170" s="41" t="s">
        <v>314</v>
      </c>
      <c r="E170" s="42">
        <f t="shared" si="2"/>
        <v>56.8</v>
      </c>
      <c r="F170" s="42">
        <v>56.8</v>
      </c>
      <c r="G170" s="43">
        <v>0</v>
      </c>
    </row>
    <row r="171" spans="1:7" ht="19.5" customHeight="1">
      <c r="A171" s="41" t="s">
        <v>271</v>
      </c>
      <c r="B171" s="78" t="s">
        <v>93</v>
      </c>
      <c r="C171" s="82" t="s">
        <v>132</v>
      </c>
      <c r="D171" s="41" t="s">
        <v>275</v>
      </c>
      <c r="E171" s="42">
        <f t="shared" si="2"/>
        <v>18.4</v>
      </c>
      <c r="F171" s="42">
        <v>18.4</v>
      </c>
      <c r="G171" s="43">
        <v>0</v>
      </c>
    </row>
    <row r="172" spans="1:7" ht="19.5" customHeight="1">
      <c r="A172" s="41" t="s">
        <v>271</v>
      </c>
      <c r="B172" s="78" t="s">
        <v>103</v>
      </c>
      <c r="C172" s="82" t="s">
        <v>132</v>
      </c>
      <c r="D172" s="41" t="s">
        <v>316</v>
      </c>
      <c r="E172" s="42">
        <f t="shared" si="2"/>
        <v>9.3</v>
      </c>
      <c r="F172" s="42">
        <v>9.3</v>
      </c>
      <c r="G172" s="43">
        <v>0</v>
      </c>
    </row>
    <row r="173" spans="1:7" ht="19.5" customHeight="1">
      <c r="A173" s="41" t="s">
        <v>271</v>
      </c>
      <c r="B173" s="78" t="s">
        <v>276</v>
      </c>
      <c r="C173" s="82" t="s">
        <v>132</v>
      </c>
      <c r="D173" s="41" t="s">
        <v>277</v>
      </c>
      <c r="E173" s="42">
        <f t="shared" si="2"/>
        <v>15.1</v>
      </c>
      <c r="F173" s="42">
        <v>15.1</v>
      </c>
      <c r="G173" s="43">
        <v>0</v>
      </c>
    </row>
    <row r="174" spans="1:7" ht="19.5" customHeight="1">
      <c r="A174" s="41" t="s">
        <v>271</v>
      </c>
      <c r="B174" s="78" t="s">
        <v>279</v>
      </c>
      <c r="C174" s="82" t="s">
        <v>132</v>
      </c>
      <c r="D174" s="41" t="s">
        <v>206</v>
      </c>
      <c r="E174" s="42">
        <f t="shared" si="2"/>
        <v>16.5</v>
      </c>
      <c r="F174" s="42">
        <v>16.5</v>
      </c>
      <c r="G174" s="43">
        <v>0</v>
      </c>
    </row>
    <row r="175" spans="1:7" ht="19.5" customHeight="1">
      <c r="A175" s="41" t="s">
        <v>271</v>
      </c>
      <c r="B175" s="78" t="s">
        <v>91</v>
      </c>
      <c r="C175" s="82" t="s">
        <v>132</v>
      </c>
      <c r="D175" s="41" t="s">
        <v>207</v>
      </c>
      <c r="E175" s="42">
        <f t="shared" si="2"/>
        <v>38.48</v>
      </c>
      <c r="F175" s="42">
        <v>38.48</v>
      </c>
      <c r="G175" s="43">
        <v>0</v>
      </c>
    </row>
    <row r="176" spans="1:7" ht="19.5" customHeight="1">
      <c r="A176" s="41" t="s">
        <v>38</v>
      </c>
      <c r="B176" s="78" t="s">
        <v>38</v>
      </c>
      <c r="C176" s="82" t="s">
        <v>38</v>
      </c>
      <c r="D176" s="41" t="s">
        <v>280</v>
      </c>
      <c r="E176" s="42">
        <f t="shared" si="2"/>
        <v>9.1</v>
      </c>
      <c r="F176" s="42">
        <v>0</v>
      </c>
      <c r="G176" s="43">
        <v>9.1</v>
      </c>
    </row>
    <row r="177" spans="1:7" ht="19.5" customHeight="1">
      <c r="A177" s="41" t="s">
        <v>281</v>
      </c>
      <c r="B177" s="78" t="s">
        <v>85</v>
      </c>
      <c r="C177" s="82" t="s">
        <v>132</v>
      </c>
      <c r="D177" s="41" t="s">
        <v>282</v>
      </c>
      <c r="E177" s="42">
        <f t="shared" si="2"/>
        <v>3</v>
      </c>
      <c r="F177" s="42">
        <v>0</v>
      </c>
      <c r="G177" s="43">
        <v>3</v>
      </c>
    </row>
    <row r="178" spans="1:7" ht="19.5" customHeight="1">
      <c r="A178" s="41" t="s">
        <v>281</v>
      </c>
      <c r="B178" s="78" t="s">
        <v>105</v>
      </c>
      <c r="C178" s="82" t="s">
        <v>132</v>
      </c>
      <c r="D178" s="41" t="s">
        <v>288</v>
      </c>
      <c r="E178" s="42">
        <f t="shared" si="2"/>
        <v>3</v>
      </c>
      <c r="F178" s="42">
        <v>0</v>
      </c>
      <c r="G178" s="43">
        <v>3</v>
      </c>
    </row>
    <row r="179" spans="1:7" ht="19.5" customHeight="1">
      <c r="A179" s="41" t="s">
        <v>281</v>
      </c>
      <c r="B179" s="78" t="s">
        <v>297</v>
      </c>
      <c r="C179" s="82" t="s">
        <v>132</v>
      </c>
      <c r="D179" s="41" t="s">
        <v>298</v>
      </c>
      <c r="E179" s="42">
        <f t="shared" si="2"/>
        <v>0.3</v>
      </c>
      <c r="F179" s="42">
        <v>0</v>
      </c>
      <c r="G179" s="43">
        <v>0.3</v>
      </c>
    </row>
    <row r="180" spans="1:7" ht="19.5" customHeight="1">
      <c r="A180" s="41" t="s">
        <v>281</v>
      </c>
      <c r="B180" s="78" t="s">
        <v>300</v>
      </c>
      <c r="C180" s="82" t="s">
        <v>132</v>
      </c>
      <c r="D180" s="41" t="s">
        <v>301</v>
      </c>
      <c r="E180" s="42">
        <f t="shared" si="2"/>
        <v>0.6</v>
      </c>
      <c r="F180" s="42">
        <v>0</v>
      </c>
      <c r="G180" s="43">
        <v>0.6</v>
      </c>
    </row>
    <row r="181" spans="1:7" ht="19.5" customHeight="1">
      <c r="A181" s="41" t="s">
        <v>281</v>
      </c>
      <c r="B181" s="78" t="s">
        <v>302</v>
      </c>
      <c r="C181" s="82" t="s">
        <v>132</v>
      </c>
      <c r="D181" s="41" t="s">
        <v>303</v>
      </c>
      <c r="E181" s="42">
        <f t="shared" si="2"/>
        <v>1.2</v>
      </c>
      <c r="F181" s="42">
        <v>0</v>
      </c>
      <c r="G181" s="43">
        <v>1.2</v>
      </c>
    </row>
    <row r="182" spans="1:7" ht="19.5" customHeight="1">
      <c r="A182" s="41" t="s">
        <v>281</v>
      </c>
      <c r="B182" s="78" t="s">
        <v>305</v>
      </c>
      <c r="C182" s="82" t="s">
        <v>132</v>
      </c>
      <c r="D182" s="41" t="s">
        <v>306</v>
      </c>
      <c r="E182" s="42">
        <f t="shared" si="2"/>
        <v>0.2</v>
      </c>
      <c r="F182" s="42">
        <v>0</v>
      </c>
      <c r="G182" s="43">
        <v>0.2</v>
      </c>
    </row>
    <row r="183" spans="1:7" ht="19.5" customHeight="1">
      <c r="A183" s="41" t="s">
        <v>281</v>
      </c>
      <c r="B183" s="78" t="s">
        <v>91</v>
      </c>
      <c r="C183" s="82" t="s">
        <v>132</v>
      </c>
      <c r="D183" s="41" t="s">
        <v>220</v>
      </c>
      <c r="E183" s="42">
        <f t="shared" si="2"/>
        <v>0.8</v>
      </c>
      <c r="F183" s="42">
        <v>0</v>
      </c>
      <c r="G183" s="43">
        <v>0.8</v>
      </c>
    </row>
    <row r="184" spans="1:7" ht="19.5" customHeight="1">
      <c r="A184" s="41" t="s">
        <v>38</v>
      </c>
      <c r="B184" s="78" t="s">
        <v>38</v>
      </c>
      <c r="C184" s="82" t="s">
        <v>38</v>
      </c>
      <c r="D184" s="41" t="s">
        <v>133</v>
      </c>
      <c r="E184" s="42">
        <f t="shared" si="2"/>
        <v>137.09</v>
      </c>
      <c r="F184" s="42">
        <v>120.16</v>
      </c>
      <c r="G184" s="43">
        <v>16.93</v>
      </c>
    </row>
    <row r="185" spans="1:7" ht="19.5" customHeight="1">
      <c r="A185" s="41" t="s">
        <v>38</v>
      </c>
      <c r="B185" s="78" t="s">
        <v>38</v>
      </c>
      <c r="C185" s="82" t="s">
        <v>38</v>
      </c>
      <c r="D185" s="41" t="s">
        <v>270</v>
      </c>
      <c r="E185" s="42">
        <f t="shared" si="2"/>
        <v>120.16</v>
      </c>
      <c r="F185" s="42">
        <v>120.16</v>
      </c>
      <c r="G185" s="43">
        <v>0</v>
      </c>
    </row>
    <row r="186" spans="1:7" ht="19.5" customHeight="1">
      <c r="A186" s="41" t="s">
        <v>271</v>
      </c>
      <c r="B186" s="78" t="s">
        <v>85</v>
      </c>
      <c r="C186" s="82" t="s">
        <v>134</v>
      </c>
      <c r="D186" s="41" t="s">
        <v>272</v>
      </c>
      <c r="E186" s="42">
        <f t="shared" si="2"/>
        <v>35.12</v>
      </c>
      <c r="F186" s="42">
        <v>35.12</v>
      </c>
      <c r="G186" s="43">
        <v>0</v>
      </c>
    </row>
    <row r="187" spans="1:7" ht="19.5" customHeight="1">
      <c r="A187" s="41" t="s">
        <v>271</v>
      </c>
      <c r="B187" s="78" t="s">
        <v>84</v>
      </c>
      <c r="C187" s="82" t="s">
        <v>134</v>
      </c>
      <c r="D187" s="41" t="s">
        <v>273</v>
      </c>
      <c r="E187" s="42">
        <f t="shared" si="2"/>
        <v>6.87</v>
      </c>
      <c r="F187" s="42">
        <v>6.87</v>
      </c>
      <c r="G187" s="43">
        <v>0</v>
      </c>
    </row>
    <row r="188" spans="1:7" ht="19.5" customHeight="1">
      <c r="A188" s="41" t="s">
        <v>271</v>
      </c>
      <c r="B188" s="78" t="s">
        <v>216</v>
      </c>
      <c r="C188" s="82" t="s">
        <v>134</v>
      </c>
      <c r="D188" s="41" t="s">
        <v>314</v>
      </c>
      <c r="E188" s="42">
        <f t="shared" si="2"/>
        <v>34.8</v>
      </c>
      <c r="F188" s="42">
        <v>34.8</v>
      </c>
      <c r="G188" s="43">
        <v>0</v>
      </c>
    </row>
    <row r="189" spans="1:7" ht="19.5" customHeight="1">
      <c r="A189" s="41" t="s">
        <v>271</v>
      </c>
      <c r="B189" s="78" t="s">
        <v>93</v>
      </c>
      <c r="C189" s="82" t="s">
        <v>134</v>
      </c>
      <c r="D189" s="41" t="s">
        <v>275</v>
      </c>
      <c r="E189" s="42">
        <f t="shared" si="2"/>
        <v>12.65</v>
      </c>
      <c r="F189" s="42">
        <v>12.65</v>
      </c>
      <c r="G189" s="43">
        <v>0</v>
      </c>
    </row>
    <row r="190" spans="1:7" ht="19.5" customHeight="1">
      <c r="A190" s="41" t="s">
        <v>271</v>
      </c>
      <c r="B190" s="78" t="s">
        <v>103</v>
      </c>
      <c r="C190" s="82" t="s">
        <v>134</v>
      </c>
      <c r="D190" s="41" t="s">
        <v>316</v>
      </c>
      <c r="E190" s="42">
        <f t="shared" si="2"/>
        <v>5.6</v>
      </c>
      <c r="F190" s="42">
        <v>5.6</v>
      </c>
      <c r="G190" s="43">
        <v>0</v>
      </c>
    </row>
    <row r="191" spans="1:7" ht="19.5" customHeight="1">
      <c r="A191" s="41" t="s">
        <v>271</v>
      </c>
      <c r="B191" s="78" t="s">
        <v>276</v>
      </c>
      <c r="C191" s="82" t="s">
        <v>134</v>
      </c>
      <c r="D191" s="41" t="s">
        <v>277</v>
      </c>
      <c r="E191" s="42">
        <f t="shared" si="2"/>
        <v>9.85</v>
      </c>
      <c r="F191" s="42">
        <v>9.85</v>
      </c>
      <c r="G191" s="43">
        <v>0</v>
      </c>
    </row>
    <row r="192" spans="1:7" ht="19.5" customHeight="1">
      <c r="A192" s="41" t="s">
        <v>271</v>
      </c>
      <c r="B192" s="78" t="s">
        <v>289</v>
      </c>
      <c r="C192" s="82" t="s">
        <v>134</v>
      </c>
      <c r="D192" s="41" t="s">
        <v>315</v>
      </c>
      <c r="E192" s="42">
        <f t="shared" si="2"/>
        <v>0.7</v>
      </c>
      <c r="F192" s="42">
        <v>0.7</v>
      </c>
      <c r="G192" s="43">
        <v>0</v>
      </c>
    </row>
    <row r="193" spans="1:7" ht="19.5" customHeight="1">
      <c r="A193" s="41" t="s">
        <v>271</v>
      </c>
      <c r="B193" s="78" t="s">
        <v>279</v>
      </c>
      <c r="C193" s="82" t="s">
        <v>134</v>
      </c>
      <c r="D193" s="41" t="s">
        <v>206</v>
      </c>
      <c r="E193" s="42">
        <f t="shared" si="2"/>
        <v>8.68</v>
      </c>
      <c r="F193" s="42">
        <v>8.68</v>
      </c>
      <c r="G193" s="43">
        <v>0</v>
      </c>
    </row>
    <row r="194" spans="1:7" ht="19.5" customHeight="1">
      <c r="A194" s="41" t="s">
        <v>271</v>
      </c>
      <c r="B194" s="78" t="s">
        <v>91</v>
      </c>
      <c r="C194" s="82" t="s">
        <v>134</v>
      </c>
      <c r="D194" s="41" t="s">
        <v>207</v>
      </c>
      <c r="E194" s="42">
        <f t="shared" si="2"/>
        <v>5.89</v>
      </c>
      <c r="F194" s="42">
        <v>5.89</v>
      </c>
      <c r="G194" s="43">
        <v>0</v>
      </c>
    </row>
    <row r="195" spans="1:7" ht="19.5" customHeight="1">
      <c r="A195" s="41" t="s">
        <v>38</v>
      </c>
      <c r="B195" s="78" t="s">
        <v>38</v>
      </c>
      <c r="C195" s="82" t="s">
        <v>38</v>
      </c>
      <c r="D195" s="41" t="s">
        <v>280</v>
      </c>
      <c r="E195" s="42">
        <f t="shared" si="2"/>
        <v>16.93</v>
      </c>
      <c r="F195" s="42">
        <v>0</v>
      </c>
      <c r="G195" s="43">
        <v>16.93</v>
      </c>
    </row>
    <row r="196" spans="1:7" ht="19.5" customHeight="1">
      <c r="A196" s="41" t="s">
        <v>281</v>
      </c>
      <c r="B196" s="78" t="s">
        <v>85</v>
      </c>
      <c r="C196" s="82" t="s">
        <v>134</v>
      </c>
      <c r="D196" s="41" t="s">
        <v>282</v>
      </c>
      <c r="E196" s="42">
        <f t="shared" si="2"/>
        <v>0.8</v>
      </c>
      <c r="F196" s="42">
        <v>0</v>
      </c>
      <c r="G196" s="43">
        <v>0.8</v>
      </c>
    </row>
    <row r="197" spans="1:7" ht="19.5" customHeight="1">
      <c r="A197" s="41" t="s">
        <v>281</v>
      </c>
      <c r="B197" s="78" t="s">
        <v>105</v>
      </c>
      <c r="C197" s="82" t="s">
        <v>134</v>
      </c>
      <c r="D197" s="41" t="s">
        <v>288</v>
      </c>
      <c r="E197" s="42">
        <f t="shared" si="2"/>
        <v>7</v>
      </c>
      <c r="F197" s="42">
        <v>0</v>
      </c>
      <c r="G197" s="43">
        <v>7</v>
      </c>
    </row>
    <row r="198" spans="1:7" ht="19.5" customHeight="1">
      <c r="A198" s="41" t="s">
        <v>281</v>
      </c>
      <c r="B198" s="78" t="s">
        <v>295</v>
      </c>
      <c r="C198" s="82" t="s">
        <v>134</v>
      </c>
      <c r="D198" s="41" t="s">
        <v>212</v>
      </c>
      <c r="E198" s="42">
        <f t="shared" si="2"/>
        <v>0.3</v>
      </c>
      <c r="F198" s="42">
        <v>0</v>
      </c>
      <c r="G198" s="43">
        <v>0.3</v>
      </c>
    </row>
    <row r="199" spans="1:7" ht="19.5" customHeight="1">
      <c r="A199" s="41" t="s">
        <v>281</v>
      </c>
      <c r="B199" s="78" t="s">
        <v>300</v>
      </c>
      <c r="C199" s="82" t="s">
        <v>134</v>
      </c>
      <c r="D199" s="41" t="s">
        <v>301</v>
      </c>
      <c r="E199" s="42">
        <f aca="true" t="shared" si="3" ref="E199:E240">SUM(F199:G199)</f>
        <v>0.1</v>
      </c>
      <c r="F199" s="42">
        <v>0</v>
      </c>
      <c r="G199" s="43">
        <v>0.1</v>
      </c>
    </row>
    <row r="200" spans="1:7" ht="19.5" customHeight="1">
      <c r="A200" s="41" t="s">
        <v>281</v>
      </c>
      <c r="B200" s="78" t="s">
        <v>302</v>
      </c>
      <c r="C200" s="82" t="s">
        <v>134</v>
      </c>
      <c r="D200" s="41" t="s">
        <v>303</v>
      </c>
      <c r="E200" s="42">
        <f t="shared" si="3"/>
        <v>0.99</v>
      </c>
      <c r="F200" s="42">
        <v>0</v>
      </c>
      <c r="G200" s="43">
        <v>0.99</v>
      </c>
    </row>
    <row r="201" spans="1:7" ht="19.5" customHeight="1">
      <c r="A201" s="41" t="s">
        <v>281</v>
      </c>
      <c r="B201" s="78" t="s">
        <v>305</v>
      </c>
      <c r="C201" s="82" t="s">
        <v>134</v>
      </c>
      <c r="D201" s="41" t="s">
        <v>306</v>
      </c>
      <c r="E201" s="42">
        <f t="shared" si="3"/>
        <v>6.12</v>
      </c>
      <c r="F201" s="42">
        <v>0</v>
      </c>
      <c r="G201" s="43">
        <v>6.12</v>
      </c>
    </row>
    <row r="202" spans="1:7" ht="19.5" customHeight="1">
      <c r="A202" s="41" t="s">
        <v>281</v>
      </c>
      <c r="B202" s="78" t="s">
        <v>91</v>
      </c>
      <c r="C202" s="82" t="s">
        <v>134</v>
      </c>
      <c r="D202" s="41" t="s">
        <v>220</v>
      </c>
      <c r="E202" s="42">
        <f t="shared" si="3"/>
        <v>1.62</v>
      </c>
      <c r="F202" s="42">
        <v>0</v>
      </c>
      <c r="G202" s="43">
        <v>1.62</v>
      </c>
    </row>
    <row r="203" spans="1:7" ht="19.5" customHeight="1">
      <c r="A203" s="41" t="s">
        <v>38</v>
      </c>
      <c r="B203" s="78" t="s">
        <v>38</v>
      </c>
      <c r="C203" s="82" t="s">
        <v>38</v>
      </c>
      <c r="D203" s="41" t="s">
        <v>135</v>
      </c>
      <c r="E203" s="42">
        <f t="shared" si="3"/>
        <v>524.07</v>
      </c>
      <c r="F203" s="42">
        <v>435.17</v>
      </c>
      <c r="G203" s="43">
        <v>88.9</v>
      </c>
    </row>
    <row r="204" spans="1:7" ht="19.5" customHeight="1">
      <c r="A204" s="41" t="s">
        <v>38</v>
      </c>
      <c r="B204" s="78" t="s">
        <v>38</v>
      </c>
      <c r="C204" s="82" t="s">
        <v>38</v>
      </c>
      <c r="D204" s="41" t="s">
        <v>136</v>
      </c>
      <c r="E204" s="42">
        <f t="shared" si="3"/>
        <v>524.07</v>
      </c>
      <c r="F204" s="42">
        <v>435.17</v>
      </c>
      <c r="G204" s="43">
        <v>88.9</v>
      </c>
    </row>
    <row r="205" spans="1:7" ht="19.5" customHeight="1">
      <c r="A205" s="41" t="s">
        <v>38</v>
      </c>
      <c r="B205" s="78" t="s">
        <v>38</v>
      </c>
      <c r="C205" s="82" t="s">
        <v>38</v>
      </c>
      <c r="D205" s="41" t="s">
        <v>270</v>
      </c>
      <c r="E205" s="42">
        <f t="shared" si="3"/>
        <v>435.17</v>
      </c>
      <c r="F205" s="42">
        <v>435.17</v>
      </c>
      <c r="G205" s="43">
        <v>0</v>
      </c>
    </row>
    <row r="206" spans="1:7" ht="19.5" customHeight="1">
      <c r="A206" s="41" t="s">
        <v>271</v>
      </c>
      <c r="B206" s="78" t="s">
        <v>85</v>
      </c>
      <c r="C206" s="82" t="s">
        <v>137</v>
      </c>
      <c r="D206" s="41" t="s">
        <v>272</v>
      </c>
      <c r="E206" s="42">
        <f t="shared" si="3"/>
        <v>150</v>
      </c>
      <c r="F206" s="42">
        <v>150</v>
      </c>
      <c r="G206" s="43">
        <v>0</v>
      </c>
    </row>
    <row r="207" spans="1:7" ht="19.5" customHeight="1">
      <c r="A207" s="41" t="s">
        <v>271</v>
      </c>
      <c r="B207" s="78" t="s">
        <v>84</v>
      </c>
      <c r="C207" s="82" t="s">
        <v>137</v>
      </c>
      <c r="D207" s="41" t="s">
        <v>273</v>
      </c>
      <c r="E207" s="42">
        <f t="shared" si="3"/>
        <v>6.78</v>
      </c>
      <c r="F207" s="42">
        <v>6.78</v>
      </c>
      <c r="G207" s="43">
        <v>0</v>
      </c>
    </row>
    <row r="208" spans="1:7" ht="19.5" customHeight="1">
      <c r="A208" s="41" t="s">
        <v>271</v>
      </c>
      <c r="B208" s="78" t="s">
        <v>216</v>
      </c>
      <c r="C208" s="82" t="s">
        <v>137</v>
      </c>
      <c r="D208" s="41" t="s">
        <v>314</v>
      </c>
      <c r="E208" s="42">
        <f t="shared" si="3"/>
        <v>108.01</v>
      </c>
      <c r="F208" s="42">
        <v>108.01</v>
      </c>
      <c r="G208" s="43">
        <v>0</v>
      </c>
    </row>
    <row r="209" spans="1:7" ht="19.5" customHeight="1">
      <c r="A209" s="41" t="s">
        <v>271</v>
      </c>
      <c r="B209" s="78" t="s">
        <v>93</v>
      </c>
      <c r="C209" s="82" t="s">
        <v>137</v>
      </c>
      <c r="D209" s="41" t="s">
        <v>275</v>
      </c>
      <c r="E209" s="42">
        <f t="shared" si="3"/>
        <v>38</v>
      </c>
      <c r="F209" s="42">
        <v>38</v>
      </c>
      <c r="G209" s="43">
        <v>0</v>
      </c>
    </row>
    <row r="210" spans="1:7" ht="19.5" customHeight="1">
      <c r="A210" s="41" t="s">
        <v>271</v>
      </c>
      <c r="B210" s="78" t="s">
        <v>103</v>
      </c>
      <c r="C210" s="82" t="s">
        <v>137</v>
      </c>
      <c r="D210" s="41" t="s">
        <v>316</v>
      </c>
      <c r="E210" s="42">
        <f t="shared" si="3"/>
        <v>19</v>
      </c>
      <c r="F210" s="42">
        <v>19</v>
      </c>
      <c r="G210" s="43">
        <v>0</v>
      </c>
    </row>
    <row r="211" spans="1:7" ht="19.5" customHeight="1">
      <c r="A211" s="41" t="s">
        <v>271</v>
      </c>
      <c r="B211" s="78" t="s">
        <v>276</v>
      </c>
      <c r="C211" s="82" t="s">
        <v>137</v>
      </c>
      <c r="D211" s="41" t="s">
        <v>277</v>
      </c>
      <c r="E211" s="42">
        <f t="shared" si="3"/>
        <v>41</v>
      </c>
      <c r="F211" s="42">
        <v>41</v>
      </c>
      <c r="G211" s="43">
        <v>0</v>
      </c>
    </row>
    <row r="212" spans="1:7" ht="19.5" customHeight="1">
      <c r="A212" s="41" t="s">
        <v>271</v>
      </c>
      <c r="B212" s="78" t="s">
        <v>289</v>
      </c>
      <c r="C212" s="82" t="s">
        <v>137</v>
      </c>
      <c r="D212" s="41" t="s">
        <v>315</v>
      </c>
      <c r="E212" s="42">
        <f t="shared" si="3"/>
        <v>2.5</v>
      </c>
      <c r="F212" s="42">
        <v>2.5</v>
      </c>
      <c r="G212" s="43">
        <v>0</v>
      </c>
    </row>
    <row r="213" spans="1:7" ht="19.5" customHeight="1">
      <c r="A213" s="41" t="s">
        <v>271</v>
      </c>
      <c r="B213" s="78" t="s">
        <v>279</v>
      </c>
      <c r="C213" s="82" t="s">
        <v>137</v>
      </c>
      <c r="D213" s="41" t="s">
        <v>206</v>
      </c>
      <c r="E213" s="42">
        <f t="shared" si="3"/>
        <v>40</v>
      </c>
      <c r="F213" s="42">
        <v>40</v>
      </c>
      <c r="G213" s="43">
        <v>0</v>
      </c>
    </row>
    <row r="214" spans="1:7" ht="19.5" customHeight="1">
      <c r="A214" s="41" t="s">
        <v>271</v>
      </c>
      <c r="B214" s="78" t="s">
        <v>91</v>
      </c>
      <c r="C214" s="82" t="s">
        <v>137</v>
      </c>
      <c r="D214" s="41" t="s">
        <v>207</v>
      </c>
      <c r="E214" s="42">
        <f t="shared" si="3"/>
        <v>29.88</v>
      </c>
      <c r="F214" s="42">
        <v>29.88</v>
      </c>
      <c r="G214" s="43">
        <v>0</v>
      </c>
    </row>
    <row r="215" spans="1:7" ht="19.5" customHeight="1">
      <c r="A215" s="41" t="s">
        <v>38</v>
      </c>
      <c r="B215" s="78" t="s">
        <v>38</v>
      </c>
      <c r="C215" s="82" t="s">
        <v>38</v>
      </c>
      <c r="D215" s="41" t="s">
        <v>280</v>
      </c>
      <c r="E215" s="42">
        <f t="shared" si="3"/>
        <v>88.9</v>
      </c>
      <c r="F215" s="42">
        <v>0</v>
      </c>
      <c r="G215" s="43">
        <v>88.9</v>
      </c>
    </row>
    <row r="216" spans="1:7" ht="19.5" customHeight="1">
      <c r="A216" s="41" t="s">
        <v>281</v>
      </c>
      <c r="B216" s="78" t="s">
        <v>85</v>
      </c>
      <c r="C216" s="82" t="s">
        <v>137</v>
      </c>
      <c r="D216" s="41" t="s">
        <v>282</v>
      </c>
      <c r="E216" s="42">
        <f t="shared" si="3"/>
        <v>14</v>
      </c>
      <c r="F216" s="42">
        <v>0</v>
      </c>
      <c r="G216" s="43">
        <v>14</v>
      </c>
    </row>
    <row r="217" spans="1:7" ht="19.5" customHeight="1">
      <c r="A217" s="41" t="s">
        <v>281</v>
      </c>
      <c r="B217" s="78" t="s">
        <v>84</v>
      </c>
      <c r="C217" s="82" t="s">
        <v>137</v>
      </c>
      <c r="D217" s="41" t="s">
        <v>312</v>
      </c>
      <c r="E217" s="42">
        <f t="shared" si="3"/>
        <v>0.5</v>
      </c>
      <c r="F217" s="42">
        <v>0</v>
      </c>
      <c r="G217" s="43">
        <v>0.5</v>
      </c>
    </row>
    <row r="218" spans="1:7" ht="19.5" customHeight="1">
      <c r="A218" s="41" t="s">
        <v>281</v>
      </c>
      <c r="B218" s="78" t="s">
        <v>216</v>
      </c>
      <c r="C218" s="82" t="s">
        <v>137</v>
      </c>
      <c r="D218" s="41" t="s">
        <v>286</v>
      </c>
      <c r="E218" s="42">
        <f t="shared" si="3"/>
        <v>7</v>
      </c>
      <c r="F218" s="42">
        <v>0</v>
      </c>
      <c r="G218" s="43">
        <v>7</v>
      </c>
    </row>
    <row r="219" spans="1:7" ht="19.5" customHeight="1">
      <c r="A219" s="41" t="s">
        <v>281</v>
      </c>
      <c r="B219" s="78" t="s">
        <v>105</v>
      </c>
      <c r="C219" s="82" t="s">
        <v>137</v>
      </c>
      <c r="D219" s="41" t="s">
        <v>288</v>
      </c>
      <c r="E219" s="42">
        <f t="shared" si="3"/>
        <v>22</v>
      </c>
      <c r="F219" s="42">
        <v>0</v>
      </c>
      <c r="G219" s="43">
        <v>22</v>
      </c>
    </row>
    <row r="220" spans="1:7" ht="19.5" customHeight="1">
      <c r="A220" s="41" t="s">
        <v>281</v>
      </c>
      <c r="B220" s="78" t="s">
        <v>279</v>
      </c>
      <c r="C220" s="82" t="s">
        <v>137</v>
      </c>
      <c r="D220" s="41" t="s">
        <v>291</v>
      </c>
      <c r="E220" s="42">
        <f t="shared" si="3"/>
        <v>2</v>
      </c>
      <c r="F220" s="42">
        <v>0</v>
      </c>
      <c r="G220" s="43">
        <v>2</v>
      </c>
    </row>
    <row r="221" spans="1:7" ht="19.5" customHeight="1">
      <c r="A221" s="41" t="s">
        <v>281</v>
      </c>
      <c r="B221" s="78" t="s">
        <v>295</v>
      </c>
      <c r="C221" s="82" t="s">
        <v>137</v>
      </c>
      <c r="D221" s="41" t="s">
        <v>212</v>
      </c>
      <c r="E221" s="42">
        <f t="shared" si="3"/>
        <v>6.32</v>
      </c>
      <c r="F221" s="42">
        <v>0</v>
      </c>
      <c r="G221" s="43">
        <v>6.32</v>
      </c>
    </row>
    <row r="222" spans="1:7" ht="19.5" customHeight="1">
      <c r="A222" s="41" t="s">
        <v>281</v>
      </c>
      <c r="B222" s="78" t="s">
        <v>297</v>
      </c>
      <c r="C222" s="82" t="s">
        <v>137</v>
      </c>
      <c r="D222" s="41" t="s">
        <v>298</v>
      </c>
      <c r="E222" s="42">
        <f t="shared" si="3"/>
        <v>2.04</v>
      </c>
      <c r="F222" s="42">
        <v>0</v>
      </c>
      <c r="G222" s="43">
        <v>2.04</v>
      </c>
    </row>
    <row r="223" spans="1:7" ht="19.5" customHeight="1">
      <c r="A223" s="41" t="s">
        <v>281</v>
      </c>
      <c r="B223" s="78" t="s">
        <v>300</v>
      </c>
      <c r="C223" s="82" t="s">
        <v>137</v>
      </c>
      <c r="D223" s="41" t="s">
        <v>301</v>
      </c>
      <c r="E223" s="42">
        <f t="shared" si="3"/>
        <v>2.6</v>
      </c>
      <c r="F223" s="42">
        <v>0</v>
      </c>
      <c r="G223" s="43">
        <v>2.6</v>
      </c>
    </row>
    <row r="224" spans="1:7" ht="19.5" customHeight="1">
      <c r="A224" s="41" t="s">
        <v>281</v>
      </c>
      <c r="B224" s="78" t="s">
        <v>302</v>
      </c>
      <c r="C224" s="82" t="s">
        <v>137</v>
      </c>
      <c r="D224" s="41" t="s">
        <v>303</v>
      </c>
      <c r="E224" s="42">
        <f t="shared" si="3"/>
        <v>4.5</v>
      </c>
      <c r="F224" s="42">
        <v>0</v>
      </c>
      <c r="G224" s="43">
        <v>4.5</v>
      </c>
    </row>
    <row r="225" spans="1:7" ht="19.5" customHeight="1">
      <c r="A225" s="41" t="s">
        <v>281</v>
      </c>
      <c r="B225" s="78" t="s">
        <v>305</v>
      </c>
      <c r="C225" s="82" t="s">
        <v>137</v>
      </c>
      <c r="D225" s="41" t="s">
        <v>306</v>
      </c>
      <c r="E225" s="42">
        <f t="shared" si="3"/>
        <v>17.46</v>
      </c>
      <c r="F225" s="42">
        <v>0</v>
      </c>
      <c r="G225" s="43">
        <v>17.46</v>
      </c>
    </row>
    <row r="226" spans="1:7" ht="19.5" customHeight="1">
      <c r="A226" s="41" t="s">
        <v>281</v>
      </c>
      <c r="B226" s="78" t="s">
        <v>91</v>
      </c>
      <c r="C226" s="82" t="s">
        <v>137</v>
      </c>
      <c r="D226" s="41" t="s">
        <v>220</v>
      </c>
      <c r="E226" s="42">
        <f t="shared" si="3"/>
        <v>10.48</v>
      </c>
      <c r="F226" s="42">
        <v>0</v>
      </c>
      <c r="G226" s="43">
        <v>10.48</v>
      </c>
    </row>
    <row r="227" spans="1:7" ht="19.5" customHeight="1">
      <c r="A227" s="41" t="s">
        <v>38</v>
      </c>
      <c r="B227" s="78" t="s">
        <v>38</v>
      </c>
      <c r="C227" s="82" t="s">
        <v>38</v>
      </c>
      <c r="D227" s="41" t="s">
        <v>138</v>
      </c>
      <c r="E227" s="42">
        <f t="shared" si="3"/>
        <v>195.91</v>
      </c>
      <c r="F227" s="42">
        <v>192.24</v>
      </c>
      <c r="G227" s="43">
        <v>3.67</v>
      </c>
    </row>
    <row r="228" spans="1:7" ht="19.5" customHeight="1">
      <c r="A228" s="41" t="s">
        <v>38</v>
      </c>
      <c r="B228" s="78" t="s">
        <v>38</v>
      </c>
      <c r="C228" s="82" t="s">
        <v>38</v>
      </c>
      <c r="D228" s="41" t="s">
        <v>139</v>
      </c>
      <c r="E228" s="42">
        <f t="shared" si="3"/>
        <v>195.91</v>
      </c>
      <c r="F228" s="42">
        <v>192.24</v>
      </c>
      <c r="G228" s="43">
        <v>3.67</v>
      </c>
    </row>
    <row r="229" spans="1:7" ht="19.5" customHeight="1">
      <c r="A229" s="41" t="s">
        <v>38</v>
      </c>
      <c r="B229" s="78" t="s">
        <v>38</v>
      </c>
      <c r="C229" s="82" t="s">
        <v>38</v>
      </c>
      <c r="D229" s="41" t="s">
        <v>270</v>
      </c>
      <c r="E229" s="42">
        <f t="shared" si="3"/>
        <v>192.24</v>
      </c>
      <c r="F229" s="42">
        <v>192.24</v>
      </c>
      <c r="G229" s="43">
        <v>0</v>
      </c>
    </row>
    <row r="230" spans="1:7" ht="19.5" customHeight="1">
      <c r="A230" s="41" t="s">
        <v>271</v>
      </c>
      <c r="B230" s="78" t="s">
        <v>85</v>
      </c>
      <c r="C230" s="82" t="s">
        <v>140</v>
      </c>
      <c r="D230" s="41" t="s">
        <v>272</v>
      </c>
      <c r="E230" s="42">
        <f t="shared" si="3"/>
        <v>79.65</v>
      </c>
      <c r="F230" s="42">
        <v>79.65</v>
      </c>
      <c r="G230" s="43">
        <v>0</v>
      </c>
    </row>
    <row r="231" spans="1:7" ht="19.5" customHeight="1">
      <c r="A231" s="41" t="s">
        <v>271</v>
      </c>
      <c r="B231" s="78" t="s">
        <v>84</v>
      </c>
      <c r="C231" s="82" t="s">
        <v>140</v>
      </c>
      <c r="D231" s="41" t="s">
        <v>273</v>
      </c>
      <c r="E231" s="42">
        <f t="shared" si="3"/>
        <v>2</v>
      </c>
      <c r="F231" s="42">
        <v>2</v>
      </c>
      <c r="G231" s="43">
        <v>0</v>
      </c>
    </row>
    <row r="232" spans="1:7" ht="19.5" customHeight="1">
      <c r="A232" s="41" t="s">
        <v>271</v>
      </c>
      <c r="B232" s="78" t="s">
        <v>216</v>
      </c>
      <c r="C232" s="82" t="s">
        <v>140</v>
      </c>
      <c r="D232" s="41" t="s">
        <v>314</v>
      </c>
      <c r="E232" s="42">
        <f t="shared" si="3"/>
        <v>35.59</v>
      </c>
      <c r="F232" s="42">
        <v>35.59</v>
      </c>
      <c r="G232" s="43">
        <v>0</v>
      </c>
    </row>
    <row r="233" spans="1:7" ht="19.5" customHeight="1">
      <c r="A233" s="41" t="s">
        <v>271</v>
      </c>
      <c r="B233" s="78" t="s">
        <v>93</v>
      </c>
      <c r="C233" s="82" t="s">
        <v>140</v>
      </c>
      <c r="D233" s="41" t="s">
        <v>275</v>
      </c>
      <c r="E233" s="42">
        <f t="shared" si="3"/>
        <v>30</v>
      </c>
      <c r="F233" s="42">
        <v>30</v>
      </c>
      <c r="G233" s="43">
        <v>0</v>
      </c>
    </row>
    <row r="234" spans="1:7" ht="19.5" customHeight="1">
      <c r="A234" s="41" t="s">
        <v>271</v>
      </c>
      <c r="B234" s="78" t="s">
        <v>103</v>
      </c>
      <c r="C234" s="82" t="s">
        <v>140</v>
      </c>
      <c r="D234" s="41" t="s">
        <v>316</v>
      </c>
      <c r="E234" s="42">
        <f t="shared" si="3"/>
        <v>12</v>
      </c>
      <c r="F234" s="42">
        <v>12</v>
      </c>
      <c r="G234" s="43">
        <v>0</v>
      </c>
    </row>
    <row r="235" spans="1:7" ht="19.5" customHeight="1">
      <c r="A235" s="41" t="s">
        <v>271</v>
      </c>
      <c r="B235" s="78" t="s">
        <v>276</v>
      </c>
      <c r="C235" s="82" t="s">
        <v>140</v>
      </c>
      <c r="D235" s="41" t="s">
        <v>277</v>
      </c>
      <c r="E235" s="42">
        <f t="shared" si="3"/>
        <v>13</v>
      </c>
      <c r="F235" s="42">
        <v>13</v>
      </c>
      <c r="G235" s="43">
        <v>0</v>
      </c>
    </row>
    <row r="236" spans="1:7" ht="19.5" customHeight="1">
      <c r="A236" s="41" t="s">
        <v>271</v>
      </c>
      <c r="B236" s="78" t="s">
        <v>279</v>
      </c>
      <c r="C236" s="82" t="s">
        <v>140</v>
      </c>
      <c r="D236" s="41" t="s">
        <v>206</v>
      </c>
      <c r="E236" s="42">
        <f t="shared" si="3"/>
        <v>20</v>
      </c>
      <c r="F236" s="42">
        <v>20</v>
      </c>
      <c r="G236" s="43">
        <v>0</v>
      </c>
    </row>
    <row r="237" spans="1:7" ht="19.5" customHeight="1">
      <c r="A237" s="41" t="s">
        <v>38</v>
      </c>
      <c r="B237" s="78" t="s">
        <v>38</v>
      </c>
      <c r="C237" s="82" t="s">
        <v>38</v>
      </c>
      <c r="D237" s="41" t="s">
        <v>280</v>
      </c>
      <c r="E237" s="42">
        <f t="shared" si="3"/>
        <v>3.67</v>
      </c>
      <c r="F237" s="42">
        <v>0</v>
      </c>
      <c r="G237" s="43">
        <v>3.67</v>
      </c>
    </row>
    <row r="238" spans="1:7" ht="19.5" customHeight="1">
      <c r="A238" s="41" t="s">
        <v>281</v>
      </c>
      <c r="B238" s="78" t="s">
        <v>97</v>
      </c>
      <c r="C238" s="82" t="s">
        <v>140</v>
      </c>
      <c r="D238" s="41" t="s">
        <v>284</v>
      </c>
      <c r="E238" s="42">
        <f t="shared" si="3"/>
        <v>0.5</v>
      </c>
      <c r="F238" s="42">
        <v>0</v>
      </c>
      <c r="G238" s="43">
        <v>0.5</v>
      </c>
    </row>
    <row r="239" spans="1:7" ht="19.5" customHeight="1">
      <c r="A239" s="41" t="s">
        <v>281</v>
      </c>
      <c r="B239" s="78" t="s">
        <v>129</v>
      </c>
      <c r="C239" s="82" t="s">
        <v>140</v>
      </c>
      <c r="D239" s="41" t="s">
        <v>285</v>
      </c>
      <c r="E239" s="42">
        <f t="shared" si="3"/>
        <v>0.67</v>
      </c>
      <c r="F239" s="42">
        <v>0</v>
      </c>
      <c r="G239" s="43">
        <v>0.67</v>
      </c>
    </row>
    <row r="240" spans="1:7" ht="19.5" customHeight="1">
      <c r="A240" s="41" t="s">
        <v>281</v>
      </c>
      <c r="B240" s="78" t="s">
        <v>300</v>
      </c>
      <c r="C240" s="82" t="s">
        <v>140</v>
      </c>
      <c r="D240" s="41" t="s">
        <v>301</v>
      </c>
      <c r="E240" s="42">
        <f t="shared" si="3"/>
        <v>2.5</v>
      </c>
      <c r="F240" s="42">
        <v>0</v>
      </c>
      <c r="G240" s="43">
        <v>2.5</v>
      </c>
    </row>
  </sheetData>
  <sheetProtection/>
  <mergeCells count="9">
    <mergeCell ref="A2:G2"/>
    <mergeCell ref="A4:D4"/>
    <mergeCell ref="A5:B5"/>
    <mergeCell ref="D5:D6"/>
    <mergeCell ref="C5:C6"/>
    <mergeCell ref="E4:G4"/>
    <mergeCell ref="E5:E6"/>
    <mergeCell ref="F5:F6"/>
    <mergeCell ref="G5:G6"/>
  </mergeCells>
  <printOptions horizontalCentered="1"/>
  <pageMargins left="0.5905511811023623" right="0.5905511811023623" top="0.34" bottom="0.33" header="0.25" footer="0.17"/>
  <pageSetup errors="blank" fitToHeight="1000" horizontalDpi="600" verticalDpi="600"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41"/>
  <sheetViews>
    <sheetView showGridLines="0" showZeros="0" zoomScalePageLayoutView="0" workbookViewId="0" topLeftCell="A1">
      <selection activeCell="A1" sqref="A1:F4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27"/>
      <c r="B1" s="28"/>
      <c r="C1" s="28"/>
      <c r="D1" s="28"/>
      <c r="E1" s="28"/>
      <c r="F1" s="70" t="s">
        <v>317</v>
      </c>
    </row>
    <row r="2" spans="1:6" ht="19.5" customHeight="1">
      <c r="A2" s="92" t="s">
        <v>318</v>
      </c>
      <c r="B2" s="92"/>
      <c r="C2" s="92"/>
      <c r="D2" s="92"/>
      <c r="E2" s="92"/>
      <c r="F2" s="92"/>
    </row>
    <row r="3" spans="1:6" ht="19.5" customHeight="1">
      <c r="A3" s="31" t="s">
        <v>0</v>
      </c>
      <c r="B3" s="31"/>
      <c r="C3" s="31"/>
      <c r="D3" s="77"/>
      <c r="E3" s="77"/>
      <c r="F3" s="11" t="s">
        <v>5</v>
      </c>
    </row>
    <row r="4" spans="1:6" ht="19.5" customHeight="1">
      <c r="A4" s="102" t="s">
        <v>68</v>
      </c>
      <c r="B4" s="103"/>
      <c r="C4" s="104"/>
      <c r="D4" s="143" t="s">
        <v>69</v>
      </c>
      <c r="E4" s="145" t="s">
        <v>319</v>
      </c>
      <c r="F4" s="109" t="s">
        <v>71</v>
      </c>
    </row>
    <row r="5" spans="1:6" ht="19.5" customHeight="1">
      <c r="A5" s="37" t="s">
        <v>78</v>
      </c>
      <c r="B5" s="36" t="s">
        <v>79</v>
      </c>
      <c r="C5" s="38" t="s">
        <v>80</v>
      </c>
      <c r="D5" s="144"/>
      <c r="E5" s="145"/>
      <c r="F5" s="109"/>
    </row>
    <row r="6" spans="1:6" ht="19.5" customHeight="1">
      <c r="A6" s="78" t="s">
        <v>38</v>
      </c>
      <c r="B6" s="78" t="s">
        <v>38</v>
      </c>
      <c r="C6" s="78" t="s">
        <v>38</v>
      </c>
      <c r="D6" s="83" t="s">
        <v>38</v>
      </c>
      <c r="E6" s="83" t="s">
        <v>58</v>
      </c>
      <c r="F6" s="84">
        <v>40365.18</v>
      </c>
    </row>
    <row r="7" spans="1:6" ht="19.5" customHeight="1">
      <c r="A7" s="78" t="s">
        <v>38</v>
      </c>
      <c r="B7" s="78" t="s">
        <v>38</v>
      </c>
      <c r="C7" s="78" t="s">
        <v>38</v>
      </c>
      <c r="D7" s="83" t="s">
        <v>38</v>
      </c>
      <c r="E7" s="83" t="s">
        <v>81</v>
      </c>
      <c r="F7" s="84">
        <v>40365.18</v>
      </c>
    </row>
    <row r="8" spans="1:6" ht="19.5" customHeight="1">
      <c r="A8" s="78" t="s">
        <v>38</v>
      </c>
      <c r="B8" s="78" t="s">
        <v>38</v>
      </c>
      <c r="C8" s="78" t="s">
        <v>38</v>
      </c>
      <c r="D8" s="83" t="s">
        <v>38</v>
      </c>
      <c r="E8" s="83" t="s">
        <v>82</v>
      </c>
      <c r="F8" s="84">
        <v>40365.18</v>
      </c>
    </row>
    <row r="9" spans="1:6" ht="19.5" customHeight="1">
      <c r="A9" s="78" t="s">
        <v>38</v>
      </c>
      <c r="B9" s="78" t="s">
        <v>38</v>
      </c>
      <c r="C9" s="78" t="s">
        <v>38</v>
      </c>
      <c r="D9" s="83" t="s">
        <v>38</v>
      </c>
      <c r="E9" s="83" t="s">
        <v>365</v>
      </c>
      <c r="F9" s="84">
        <v>25596.27</v>
      </c>
    </row>
    <row r="10" spans="1:6" ht="19.5" customHeight="1">
      <c r="A10" s="78" t="s">
        <v>83</v>
      </c>
      <c r="B10" s="78" t="s">
        <v>84</v>
      </c>
      <c r="C10" s="78" t="s">
        <v>84</v>
      </c>
      <c r="D10" s="83" t="s">
        <v>86</v>
      </c>
      <c r="E10" s="83" t="s">
        <v>367</v>
      </c>
      <c r="F10" s="84">
        <v>5291.08</v>
      </c>
    </row>
    <row r="11" spans="1:6" ht="19.5" customHeight="1">
      <c r="A11" s="78" t="s">
        <v>83</v>
      </c>
      <c r="B11" s="78" t="s">
        <v>84</v>
      </c>
      <c r="C11" s="78" t="s">
        <v>84</v>
      </c>
      <c r="D11" s="83" t="s">
        <v>86</v>
      </c>
      <c r="E11" s="83" t="s">
        <v>368</v>
      </c>
      <c r="F11" s="84">
        <v>800</v>
      </c>
    </row>
    <row r="12" spans="1:6" ht="19.5" customHeight="1">
      <c r="A12" s="78" t="s">
        <v>83</v>
      </c>
      <c r="B12" s="78" t="s">
        <v>84</v>
      </c>
      <c r="C12" s="78" t="s">
        <v>84</v>
      </c>
      <c r="D12" s="83" t="s">
        <v>86</v>
      </c>
      <c r="E12" s="83" t="s">
        <v>369</v>
      </c>
      <c r="F12" s="84">
        <v>5.62</v>
      </c>
    </row>
    <row r="13" spans="1:6" ht="19.5" customHeight="1">
      <c r="A13" s="78" t="s">
        <v>83</v>
      </c>
      <c r="B13" s="78" t="s">
        <v>84</v>
      </c>
      <c r="C13" s="78" t="s">
        <v>84</v>
      </c>
      <c r="D13" s="83" t="s">
        <v>86</v>
      </c>
      <c r="E13" s="83" t="s">
        <v>370</v>
      </c>
      <c r="F13" s="84">
        <v>1685.06</v>
      </c>
    </row>
    <row r="14" spans="1:6" ht="19.5" customHeight="1">
      <c r="A14" s="78" t="s">
        <v>83</v>
      </c>
      <c r="B14" s="78" t="s">
        <v>84</v>
      </c>
      <c r="C14" s="78" t="s">
        <v>84</v>
      </c>
      <c r="D14" s="83" t="s">
        <v>86</v>
      </c>
      <c r="E14" s="83" t="s">
        <v>371</v>
      </c>
      <c r="F14" s="84">
        <v>113</v>
      </c>
    </row>
    <row r="15" spans="1:6" ht="19.5" customHeight="1">
      <c r="A15" s="78" t="s">
        <v>83</v>
      </c>
      <c r="B15" s="78" t="s">
        <v>84</v>
      </c>
      <c r="C15" s="78" t="s">
        <v>84</v>
      </c>
      <c r="D15" s="83" t="s">
        <v>86</v>
      </c>
      <c r="E15" s="83" t="s">
        <v>372</v>
      </c>
      <c r="F15" s="84">
        <v>159</v>
      </c>
    </row>
    <row r="16" spans="1:6" ht="19.5" customHeight="1">
      <c r="A16" s="78" t="s">
        <v>83</v>
      </c>
      <c r="B16" s="78" t="s">
        <v>84</v>
      </c>
      <c r="C16" s="78" t="s">
        <v>84</v>
      </c>
      <c r="D16" s="83" t="s">
        <v>86</v>
      </c>
      <c r="E16" s="83" t="s">
        <v>373</v>
      </c>
      <c r="F16" s="84">
        <v>159.31</v>
      </c>
    </row>
    <row r="17" spans="1:6" ht="19.5" customHeight="1">
      <c r="A17" s="78" t="s">
        <v>83</v>
      </c>
      <c r="B17" s="78" t="s">
        <v>84</v>
      </c>
      <c r="C17" s="78" t="s">
        <v>84</v>
      </c>
      <c r="D17" s="83" t="s">
        <v>86</v>
      </c>
      <c r="E17" s="83" t="s">
        <v>374</v>
      </c>
      <c r="F17" s="84">
        <v>49.99</v>
      </c>
    </row>
    <row r="18" spans="1:6" ht="19.5" customHeight="1">
      <c r="A18" s="78" t="s">
        <v>83</v>
      </c>
      <c r="B18" s="78" t="s">
        <v>84</v>
      </c>
      <c r="C18" s="78" t="s">
        <v>84</v>
      </c>
      <c r="D18" s="83" t="s">
        <v>86</v>
      </c>
      <c r="E18" s="83" t="s">
        <v>375</v>
      </c>
      <c r="F18" s="84">
        <v>3000</v>
      </c>
    </row>
    <row r="19" spans="1:6" ht="19.5" customHeight="1">
      <c r="A19" s="78" t="s">
        <v>83</v>
      </c>
      <c r="B19" s="78" t="s">
        <v>84</v>
      </c>
      <c r="C19" s="78" t="s">
        <v>84</v>
      </c>
      <c r="D19" s="83" t="s">
        <v>86</v>
      </c>
      <c r="E19" s="83" t="s">
        <v>376</v>
      </c>
      <c r="F19" s="84">
        <v>50</v>
      </c>
    </row>
    <row r="20" spans="1:6" ht="19.5" customHeight="1">
      <c r="A20" s="78" t="s">
        <v>83</v>
      </c>
      <c r="B20" s="78" t="s">
        <v>84</v>
      </c>
      <c r="C20" s="78" t="s">
        <v>84</v>
      </c>
      <c r="D20" s="83" t="s">
        <v>86</v>
      </c>
      <c r="E20" s="83" t="s">
        <v>377</v>
      </c>
      <c r="F20" s="84">
        <v>350.59</v>
      </c>
    </row>
    <row r="21" spans="1:6" ht="19.5" customHeight="1">
      <c r="A21" s="78" t="s">
        <v>83</v>
      </c>
      <c r="B21" s="78" t="s">
        <v>84</v>
      </c>
      <c r="C21" s="78" t="s">
        <v>84</v>
      </c>
      <c r="D21" s="83" t="s">
        <v>86</v>
      </c>
      <c r="E21" s="83" t="s">
        <v>378</v>
      </c>
      <c r="F21" s="84">
        <v>12273.42</v>
      </c>
    </row>
    <row r="22" spans="1:6" ht="19.5" customHeight="1">
      <c r="A22" s="78" t="s">
        <v>38</v>
      </c>
      <c r="B22" s="78" t="s">
        <v>38</v>
      </c>
      <c r="C22" s="78" t="s">
        <v>38</v>
      </c>
      <c r="D22" s="83" t="s">
        <v>38</v>
      </c>
      <c r="E22" s="83" t="s">
        <v>394</v>
      </c>
      <c r="F22" s="84">
        <v>5872.73</v>
      </c>
    </row>
    <row r="23" spans="1:6" ht="19.5" customHeight="1">
      <c r="A23" s="78" t="s">
        <v>83</v>
      </c>
      <c r="B23" s="78" t="s">
        <v>84</v>
      </c>
      <c r="C23" s="78" t="s">
        <v>89</v>
      </c>
      <c r="D23" s="83" t="s">
        <v>86</v>
      </c>
      <c r="E23" s="83" t="s">
        <v>379</v>
      </c>
      <c r="F23" s="84">
        <v>15.68</v>
      </c>
    </row>
    <row r="24" spans="1:6" ht="19.5" customHeight="1">
      <c r="A24" s="78" t="s">
        <v>83</v>
      </c>
      <c r="B24" s="78" t="s">
        <v>84</v>
      </c>
      <c r="C24" s="78" t="s">
        <v>89</v>
      </c>
      <c r="D24" s="83" t="s">
        <v>86</v>
      </c>
      <c r="E24" s="83" t="s">
        <v>380</v>
      </c>
      <c r="F24" s="84">
        <v>52.72</v>
      </c>
    </row>
    <row r="25" spans="1:6" ht="19.5" customHeight="1">
      <c r="A25" s="78" t="s">
        <v>83</v>
      </c>
      <c r="B25" s="78" t="s">
        <v>84</v>
      </c>
      <c r="C25" s="78" t="s">
        <v>89</v>
      </c>
      <c r="D25" s="83" t="s">
        <v>86</v>
      </c>
      <c r="E25" s="83" t="s">
        <v>381</v>
      </c>
      <c r="F25" s="84">
        <v>71.65</v>
      </c>
    </row>
    <row r="26" spans="1:6" ht="19.5" customHeight="1">
      <c r="A26" s="78" t="s">
        <v>83</v>
      </c>
      <c r="B26" s="78" t="s">
        <v>84</v>
      </c>
      <c r="C26" s="78" t="s">
        <v>89</v>
      </c>
      <c r="D26" s="83" t="s">
        <v>86</v>
      </c>
      <c r="E26" s="83" t="s">
        <v>382</v>
      </c>
      <c r="F26" s="84">
        <v>71.7</v>
      </c>
    </row>
    <row r="27" spans="1:6" ht="19.5" customHeight="1">
      <c r="A27" s="78" t="s">
        <v>83</v>
      </c>
      <c r="B27" s="78" t="s">
        <v>84</v>
      </c>
      <c r="C27" s="78" t="s">
        <v>89</v>
      </c>
      <c r="D27" s="83" t="s">
        <v>86</v>
      </c>
      <c r="E27" s="83" t="s">
        <v>383</v>
      </c>
      <c r="F27" s="84">
        <v>217.2</v>
      </c>
    </row>
    <row r="28" spans="1:6" ht="19.5" customHeight="1">
      <c r="A28" s="78" t="s">
        <v>83</v>
      </c>
      <c r="B28" s="78" t="s">
        <v>84</v>
      </c>
      <c r="C28" s="78" t="s">
        <v>89</v>
      </c>
      <c r="D28" s="83" t="s">
        <v>86</v>
      </c>
      <c r="E28" s="83" t="s">
        <v>384</v>
      </c>
      <c r="F28" s="84">
        <v>258.34</v>
      </c>
    </row>
    <row r="29" spans="1:6" ht="19.5" customHeight="1">
      <c r="A29" s="78" t="s">
        <v>83</v>
      </c>
      <c r="B29" s="78" t="s">
        <v>84</v>
      </c>
      <c r="C29" s="78" t="s">
        <v>89</v>
      </c>
      <c r="D29" s="83" t="s">
        <v>86</v>
      </c>
      <c r="E29" s="83" t="s">
        <v>385</v>
      </c>
      <c r="F29" s="84">
        <v>227.05</v>
      </c>
    </row>
    <row r="30" spans="1:6" ht="19.5" customHeight="1">
      <c r="A30" s="78" t="s">
        <v>83</v>
      </c>
      <c r="B30" s="78" t="s">
        <v>84</v>
      </c>
      <c r="C30" s="78" t="s">
        <v>89</v>
      </c>
      <c r="D30" s="83" t="s">
        <v>86</v>
      </c>
      <c r="E30" s="83" t="s">
        <v>386</v>
      </c>
      <c r="F30" s="84">
        <v>51.89</v>
      </c>
    </row>
    <row r="31" spans="1:6" ht="19.5" customHeight="1">
      <c r="A31" s="78" t="s">
        <v>83</v>
      </c>
      <c r="B31" s="78" t="s">
        <v>84</v>
      </c>
      <c r="C31" s="78" t="s">
        <v>89</v>
      </c>
      <c r="D31" s="83" t="s">
        <v>86</v>
      </c>
      <c r="E31" s="83" t="s">
        <v>387</v>
      </c>
      <c r="F31" s="84">
        <v>49.6</v>
      </c>
    </row>
    <row r="32" spans="1:6" ht="19.5" customHeight="1">
      <c r="A32" s="78" t="s">
        <v>83</v>
      </c>
      <c r="B32" s="78" t="s">
        <v>84</v>
      </c>
      <c r="C32" s="78" t="s">
        <v>89</v>
      </c>
      <c r="D32" s="83" t="s">
        <v>86</v>
      </c>
      <c r="E32" s="83" t="s">
        <v>388</v>
      </c>
      <c r="F32" s="84">
        <v>193.61</v>
      </c>
    </row>
    <row r="33" spans="1:6" ht="19.5" customHeight="1">
      <c r="A33" s="78" t="s">
        <v>83</v>
      </c>
      <c r="B33" s="78" t="s">
        <v>84</v>
      </c>
      <c r="C33" s="78" t="s">
        <v>89</v>
      </c>
      <c r="D33" s="83" t="s">
        <v>86</v>
      </c>
      <c r="E33" s="83" t="s">
        <v>389</v>
      </c>
      <c r="F33" s="84">
        <v>118</v>
      </c>
    </row>
    <row r="34" spans="1:6" ht="19.5" customHeight="1">
      <c r="A34" s="78" t="s">
        <v>83</v>
      </c>
      <c r="B34" s="78" t="s">
        <v>84</v>
      </c>
      <c r="C34" s="78" t="s">
        <v>89</v>
      </c>
      <c r="D34" s="83" t="s">
        <v>86</v>
      </c>
      <c r="E34" s="83" t="s">
        <v>390</v>
      </c>
      <c r="F34" s="84">
        <v>56.1</v>
      </c>
    </row>
    <row r="35" spans="1:6" ht="19.5" customHeight="1">
      <c r="A35" s="78" t="s">
        <v>83</v>
      </c>
      <c r="B35" s="78" t="s">
        <v>84</v>
      </c>
      <c r="C35" s="78" t="s">
        <v>89</v>
      </c>
      <c r="D35" s="83" t="s">
        <v>86</v>
      </c>
      <c r="E35" s="83" t="s">
        <v>391</v>
      </c>
      <c r="F35" s="84">
        <v>54.9</v>
      </c>
    </row>
    <row r="36" spans="1:6" ht="19.5" customHeight="1">
      <c r="A36" s="78" t="s">
        <v>83</v>
      </c>
      <c r="B36" s="78" t="s">
        <v>84</v>
      </c>
      <c r="C36" s="78" t="s">
        <v>89</v>
      </c>
      <c r="D36" s="83" t="s">
        <v>86</v>
      </c>
      <c r="E36" s="83" t="s">
        <v>392</v>
      </c>
      <c r="F36" s="84">
        <v>189.25</v>
      </c>
    </row>
    <row r="37" spans="1:6" ht="19.5" customHeight="1">
      <c r="A37" s="78" t="s">
        <v>83</v>
      </c>
      <c r="B37" s="78" t="s">
        <v>84</v>
      </c>
      <c r="C37" s="78" t="s">
        <v>89</v>
      </c>
      <c r="D37" s="83" t="s">
        <v>86</v>
      </c>
      <c r="E37" s="83" t="s">
        <v>393</v>
      </c>
      <c r="F37" s="84">
        <v>4245.04</v>
      </c>
    </row>
    <row r="38" spans="1:6" ht="19.5" customHeight="1">
      <c r="A38" s="78" t="s">
        <v>38</v>
      </c>
      <c r="B38" s="78" t="s">
        <v>38</v>
      </c>
      <c r="C38" s="78" t="s">
        <v>38</v>
      </c>
      <c r="D38" s="83" t="s">
        <v>38</v>
      </c>
      <c r="E38" s="83" t="s">
        <v>340</v>
      </c>
      <c r="F38" s="84">
        <v>1742.5</v>
      </c>
    </row>
    <row r="39" spans="1:6" ht="19.5" customHeight="1">
      <c r="A39" s="78" t="s">
        <v>83</v>
      </c>
      <c r="B39" s="78" t="s">
        <v>84</v>
      </c>
      <c r="C39" s="78" t="s">
        <v>90</v>
      </c>
      <c r="D39" s="83" t="s">
        <v>86</v>
      </c>
      <c r="E39" s="83" t="s">
        <v>366</v>
      </c>
      <c r="F39" s="84">
        <v>1742.5</v>
      </c>
    </row>
    <row r="40" spans="1:6" ht="19.5" customHeight="1">
      <c r="A40" s="78" t="s">
        <v>38</v>
      </c>
      <c r="B40" s="78" t="s">
        <v>38</v>
      </c>
      <c r="C40" s="78" t="s">
        <v>38</v>
      </c>
      <c r="D40" s="83" t="s">
        <v>38</v>
      </c>
      <c r="E40" s="83" t="s">
        <v>345</v>
      </c>
      <c r="F40" s="84">
        <v>110.69</v>
      </c>
    </row>
    <row r="41" spans="1:6" ht="19.5" customHeight="1">
      <c r="A41" s="78" t="s">
        <v>101</v>
      </c>
      <c r="B41" s="78" t="s">
        <v>102</v>
      </c>
      <c r="C41" s="78" t="s">
        <v>103</v>
      </c>
      <c r="D41" s="83" t="s">
        <v>86</v>
      </c>
      <c r="E41" s="83" t="s">
        <v>395</v>
      </c>
      <c r="F41" s="84">
        <v>110.69</v>
      </c>
    </row>
  </sheetData>
  <sheetProtection/>
  <mergeCells count="5">
    <mergeCell ref="D4:D5"/>
    <mergeCell ref="E4:E5"/>
    <mergeCell ref="A2:F2"/>
    <mergeCell ref="F4:F5"/>
    <mergeCell ref="A4:C4"/>
  </mergeCells>
  <printOptions horizontalCentered="1"/>
  <pageMargins left="0.5902777910232544" right="0.5902777910232544" top="0.51" bottom="0.49" header="0.511805534362793" footer="0.18"/>
  <pageSetup errors="blank" fitToHeight="1000" fitToWidth="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sundonghui</dc:creator>
  <cp:keywords/>
  <dc:description/>
  <cp:lastModifiedBy>sundonghui</cp:lastModifiedBy>
  <cp:lastPrinted>2020-06-19T09:39:26Z</cp:lastPrinted>
  <dcterms:created xsi:type="dcterms:W3CDTF">2020-06-11T07:37:54Z</dcterms:created>
  <dcterms:modified xsi:type="dcterms:W3CDTF">2020-06-19T09:41:00Z</dcterms:modified>
  <cp:category/>
  <cp:version/>
  <cp:contentType/>
  <cp:contentStatus/>
</cp:coreProperties>
</file>