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<sst xmlns="http://schemas.openxmlformats.org/spreadsheetml/2006/main" count="1134" uniqueCount="375">
  <si>
    <t>四川省公安厅机场公安局</t>
  </si>
  <si>
    <t>2021年单位预算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</si>
  <si>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</si>
  <si>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</si>
  <si>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</si>
  <si>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</si>
  <si>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</si>
  <si>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</si>
  <si>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</si>
  <si>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</si>
  <si>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</si>
  <si>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</si>
  <si>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</si>
  <si>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</si>
  <si>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</si>
  <si>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</si>
  <si>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</si>
  <si>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</si>
  <si>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</si>
  <si>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</si>
  <si>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</si>
  <si>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</si>
  <si>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</si>
  <si>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</si>
  <si>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</si>
  <si>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</si>
  <si>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</si>
  <si>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</si>
  <si>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</si>
  <si>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</si>
  <si>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</si>
  <si>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</si>
  <si>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</si>
  <si>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</si>
  <si>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</si>
  <si>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</si>
  <si>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</si>
  <si>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</si>
  <si>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</si>
  <si>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</si>
  <si>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</si>
  <si>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</si>
  <si>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</si>
  <si>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</si>
  <si>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</si>
  <si>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</si>
  <si>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</si>
  <si>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</si>
  <si>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</si>
  <si>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</si>
  <si>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</si>
  <si>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</si>
  <si>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</si>
  <si>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</si>
  <si>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</si>
  <si>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</si>
  <si>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</si>
  <si>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</si>
  <si>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</si>
  <si>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</si>
  <si>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</si>
  <si>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</si>
  <si>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</si>
  <si>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</si>
  <si>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</si>
  <si>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</si>
  <si>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</si>
  <si>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</si>
  <si>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</si>
  <si>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</si>
  <si>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</si>
  <si>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</si>
  <si>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</si>
  <si>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</si>
  <si>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</si>
  <si>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</si>
  <si>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</si>
  <si>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</si>
  <si>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</si>
  <si>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</si>
  <si>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</si>
  <si>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</si>
  <si>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</si>
  <si>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四川省公安厅机场公安局</t>
  </si>
  <si>
    <t>204</t>
  </si>
  <si>
    <t>02</t>
  </si>
  <si>
    <t>01</t>
  </si>
  <si>
    <t>204306</t>
  </si>
  <si>
    <t xml:space="preserve">    行政运行</t>
  </si>
  <si>
    <t xml:space="preserve">    一般行政管理事务</t>
  </si>
  <si>
    <t>20</t>
  </si>
  <si>
    <t xml:space="preserve">    执法办案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</si>
  <si>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</si>
  <si>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</si>
  <si>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</si>
  <si>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</si>
  <si>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</si>
  <si>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</si>
  <si>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</si>
  <si>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</si>
  <si>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</si>
  <si>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</si>
  <si>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</si>
  <si>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</si>
  <si>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</si>
  <si>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</si>
  <si>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</si>
  <si>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</si>
  <si>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</si>
  <si>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</si>
  <si>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</si>
  <si>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</si>
  <si>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</si>
  <si>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</si>
  <si>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</si>
  <si>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</si>
  <si>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</si>
  <si>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</si>
  <si>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</si>
  <si>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</si>
  <si>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</si>
  <si>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</si>
  <si>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</si>
  <si>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</si>
  <si>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</si>
  <si>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</si>
  <si>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</si>
  <si>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</si>
  <si>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</si>
  <si>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</si>
  <si>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</si>
  <si>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</si>
  <si>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</si>
  <si>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</si>
  <si>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</si>
  <si>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</si>
  <si>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</si>
  <si>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</si>
  <si>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</si>
  <si>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</si>
  <si>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</si>
  <si>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</si>
  <si>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</si>
  <si>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</si>
  <si>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</si>
  <si>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</si>
  <si>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</si>
  <si>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</si>
  <si>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</si>
  <si>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</si>
  <si>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</si>
  <si>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</si>
  <si>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</si>
  <si>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</si>
  <si>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</si>
  <si>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</si>
  <si>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</si>
  <si>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</si>
  <si>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</si>
  <si>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</si>
  <si>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</si>
  <si>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</si>
  <si>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</si>
  <si>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</si>
  <si>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</si>
  <si>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</si>
  <si>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</si>
  <si>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</si>
  <si>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</si>
  <si>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</si>
  <si>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</si>
  <si>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</si>
  <si>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</si>
  <si>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</si>
  <si>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</si>
  <si>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</si>
  <si>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</si>
  <si>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</si>
  <si>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</si>
  <si>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>04</t>
  </si>
  <si>
    <t xml:space="preserve">      专用材料购置费</t>
  </si>
  <si>
    <t xml:space="preserve">      委托业务费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</si>
  <si>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</si>
  <si>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</si>
  <si>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</si>
  <si>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</si>
  <si>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</si>
  <si>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</si>
  <si>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公务用车购置</t>
  </si>
  <si>
    <t>06</t>
  </si>
  <si>
    <t xml:space="preserve">      设备购置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</si>
  <si>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</si>
  <si>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</si>
  <si>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</si>
  <si>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</si>
  <si>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</si>
  <si>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</si>
  <si>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单位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</si>
  <si>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</si>
  <si>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</si>
  <si>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</si>
  <si>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</si>
  <si>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</si>
  <si>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</si>
  <si>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</si>
  <si>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</si>
  <si>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</si>
  <si>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</si>
  <si>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</si>
  <si>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</si>
  <si>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</si>
  <si>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</si>
  <si>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</si>
  <si>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</si>
  <si>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</si>
  <si>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</si>
  <si>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</si>
  <si>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</si>
  <si>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</si>
  <si>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</si>
  <si>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</si>
  <si>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</si>
  <si>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</si>
  <si>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</si>
  <si>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</si>
  <si>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</si>
  <si>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</si>
  <si>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</si>
  <si>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</si>
  <si>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</si>
  <si>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</si>
  <si>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</si>
  <si>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</si>
  <si>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</si>
  <si>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</si>
  <si>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</si>
  <si>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</si>
  <si>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</si>
  <si>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</si>
  <si>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</si>
  <si>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</si>
  <si>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</si>
  <si>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</si>
  <si>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</si>
  <si>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</si>
  <si>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</si>
  <si>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</si>
  <si>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</si>
  <si>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</si>
  <si>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</si>
  <si>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</si>
  <si>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</si>
  <si>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</si>
  <si>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</si>
  <si>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</si>
  <si>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</si>
  <si>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</si>
  <si>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</si>
  <si>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</si>
  <si>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</si>
  <si>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</si>
  <si>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</si>
  <si>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</si>
  <si>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</si>
  <si>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</si>
  <si>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</si>
  <si>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</si>
  <si>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</si>
  <si>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</si>
  <si>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</si>
  <si>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</si>
  <si>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</si>
  <si>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</si>
  <si>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</si>
  <si>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</si>
  <si>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</si>
  <si>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</si>
  <si>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</si>
  <si>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</si>
  <si>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</si>
  <si>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</si>
  <si>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</si>
  <si>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</si>
  <si>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</si>
  <si>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</si>
  <si>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</si>
  <si>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</si>
  <si>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</si>
  <si>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</si>
  <si>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</si>
  <si>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</si>
  <si>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</si>
  <si>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>290.91</t>
  </si>
  <si>
    <t xml:space="preserve">  行政事业单位养老支出</t>
  </si>
  <si>
    <t>卫生健康支出</t>
  </si>
  <si>
    <t>249.75</t>
  </si>
  <si>
    <t>41.22</t>
  </si>
  <si>
    <t xml:space="preserve">  行政事业单位医疗</t>
  </si>
  <si>
    <t>住房保障支出</t>
  </si>
  <si>
    <t>174.85</t>
  </si>
  <si>
    <t>282</t>
  </si>
  <si>
    <t xml:space="preserve">  住房改革支出</t>
  </si>
  <si>
    <t>教育支出</t>
  </si>
  <si>
    <t>1.90</t>
  </si>
  <si>
    <t xml:space="preserve">  进修及培训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</si>
  <si>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</si>
  <si>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</si>
  <si>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</si>
  <si>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</si>
  <si>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</si>
  <si>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</si>
  <si>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</si>
  <si>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</si>
  <si>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</si>
  <si>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</si>
  <si>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</si>
  <si>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</si>
  <si>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</si>
  <si>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</si>
  <si>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</si>
  <si>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</si>
  <si>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</si>
  <si>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</si>
  <si>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</si>
  <si>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</si>
  <si>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</si>
  <si>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</si>
  <si>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</si>
  <si>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</si>
  <si>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</si>
  <si>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</si>
  <si>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</si>
  <si>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</si>
  <si>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</si>
  <si>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</si>
  <si>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</si>
  <si>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</si>
  <si>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</si>
  <si>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</si>
  <si>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</si>
  <si>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</si>
  <si>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</si>
  <si>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</si>
  <si>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</si>
  <si>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</si>
  <si>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</si>
  <si>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</si>
  <si>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</si>
  <si>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</si>
  <si>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</si>
  <si>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</si>
  <si>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</si>
  <si>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成都天府国际机场公安机关后续建设项目</t>
  </si>
  <si>
    <t xml:space="preserve">      成都天府国际机场公安机关运行费用项目</t>
  </si>
  <si>
    <t xml:space="preserve">      天府机场公安机关警务辅助人员经费</t>
  </si>
  <si>
    <t xml:space="preserve">      天府国际机场无人机手段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</si>
  <si>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</si>
  <si>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</si>
  <si>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</si>
  <si>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</si>
  <si>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</si>
  <si>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</si>
  <si>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</si>
  <si>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</si>
  <si>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</si>
  <si>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</si>
  <si>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</si>
  <si>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</si>
  <si>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</si>
  <si>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</si>
  <si>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</si>
  <si>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</si>
  <si>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注：因2021年未安排国有资本经营预算支出，故本表无数据。</t>
  </si>
  <si>
    <t>注：因2021年未安排政府性基金预算“三公”经费支出，故本表无数据。</t>
  </si>
  <si>
    <t>注：因2021年未安排政府性基金预算，故本表无数据。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</si>
</sst>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0.00_ "/>
    <numFmt numFmtId="182" formatCode="0_ "/>
    <numFmt numFmtId="183" formatCode="&quot;\&quot;#,##0.00_);\(&quot;\&quot;#,##0.00\)"/>
    <numFmt numFmtId="184" formatCode="#,##0.0000"/>
  </numFmts>
  <fonts count="55">
    <font>
      <sz val="11"/>
      <name val="Calibri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33" borderId="0" applyNumberFormat="0" applyBorder="0" applyAlignment="0" applyProtection="0"/>
    <xf numFmtId="0" fontId="14" fillId="34" borderId="1" applyNumberFormat="0" applyAlignment="0" applyProtection="0"/>
    <xf numFmtId="0" fontId="22" fillId="35" borderId="2" applyNumberFormat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9" fillId="3" borderId="1" applyNumberFormat="0" applyAlignment="0" applyProtection="0"/>
    <xf numFmtId="0" fontId="15" fillId="0" borderId="6" applyNumberFormat="0" applyFill="0" applyAlignment="0" applyProtection="0"/>
    <xf numFmtId="0" fontId="26" fillId="14" borderId="0" applyNumberFormat="0" applyBorder="0" applyAlignment="0" applyProtection="0"/>
    <xf numFmtId="0" fontId="0" fillId="4" borderId="7" applyNumberFormat="0" applyFont="0" applyAlignment="0" applyProtection="0"/>
    <xf numFmtId="0" fontId="27" fillId="34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1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9" borderId="14" applyNumberFormat="0" applyAlignment="0" applyProtection="0"/>
    <xf numFmtId="0" fontId="47" fillId="40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51" fillId="47" borderId="0" applyNumberFormat="0" applyBorder="0" applyAlignment="0" applyProtection="0"/>
    <xf numFmtId="0" fontId="52" fillId="39" borderId="17" applyNumberFormat="0" applyAlignment="0" applyProtection="0"/>
    <xf numFmtId="0" fontId="53" fillId="48" borderId="14" applyNumberFormat="0" applyAlignment="0" applyProtection="0"/>
    <xf numFmtId="0" fontId="54" fillId="0" borderId="0" applyNumberFormat="0" applyFill="0" applyBorder="0" applyAlignment="0" applyProtection="0"/>
    <xf numFmtId="0" fontId="0" fillId="49" borderId="18" applyNumberFormat="0" applyFont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horizontal="right" vertical="center" wrapText="1"/>
      <protection/>
    </xf>
    <xf numFmtId="1" fontId="2" fillId="0" borderId="19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9" fontId="2" fillId="0" borderId="19" xfId="0" applyNumberFormat="1" applyFont="1" applyFill="1" applyBorder="1" applyAlignment="1" applyProtection="1">
      <alignment horizontal="right" vertical="center" wrapText="1"/>
      <protection/>
    </xf>
    <xf numFmtId="181" fontId="2" fillId="0" borderId="19" xfId="0" applyNumberFormat="1" applyFont="1" applyFill="1" applyBorder="1" applyAlignment="1">
      <alignment horizontal="right" vertical="center"/>
    </xf>
    <xf numFmtId="181" fontId="2" fillId="0" borderId="19" xfId="0" applyNumberFormat="1" applyFont="1" applyFill="1" applyBorder="1" applyAlignment="1">
      <alignment/>
    </xf>
    <xf numFmtId="181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36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3" fontId="2" fillId="0" borderId="19" xfId="0" applyNumberFormat="1" applyFont="1" applyFill="1" applyBorder="1" applyAlignment="1" applyProtection="1">
      <alignment horizontal="center" vertical="center" wrapText="1"/>
      <protection/>
    </xf>
    <xf numFmtId="183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38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81" fontId="2" fillId="34" borderId="36" xfId="0" applyNumberFormat="1" applyFont="1" applyFill="1" applyBorder="1" applyAlignment="1" applyProtection="1">
      <alignment horizontal="center" vertical="center"/>
      <protection/>
    </xf>
    <xf numFmtId="181" fontId="2" fillId="34" borderId="38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140625" defaultRowHeight="15"/>
  <cols>
    <col min="1" max="1" width="163.7109375" style="0" customWidth="1"/>
  </cols>
  <sheetData>
    <row r="1" ht="15.75">
      <c r="A1" s="102"/>
    </row>
    <row r="3" ht="63.75" customHeight="1">
      <c r="A3" s="103" t="s">
        <v>0</v>
      </c>
    </row>
    <row r="4" ht="107.25" customHeight="1">
      <c r="A4" s="104" t="s">
        <v>1</v>
      </c>
    </row>
    <row r="5" ht="409.5" customHeight="1" hidden="1">
      <c r="A5" s="105"/>
    </row>
    <row r="6" ht="22.5">
      <c r="A6" s="106"/>
    </row>
    <row r="7" ht="57" customHeight="1">
      <c r="A7" s="106"/>
    </row>
    <row r="8" ht="78" customHeight="1"/>
    <row r="9" ht="82.5" customHeight="1">
      <c r="A9" s="10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D14" sqref="D14"/>
    </sheetView>
  </sheetViews>
  <sheetFormatPr defaultColWidth="9.140625" defaultRowHeight="15"/>
  <cols>
    <col min="1" max="1" width="15.421875" style="0" customWidth="1"/>
    <col min="2" max="2" width="38.7109375" style="0" customWidth="1"/>
    <col min="3" max="8" width="17.8515625" style="0" customWidth="1"/>
  </cols>
  <sheetData>
    <row r="1" spans="1:8" ht="19.5" customHeight="1">
      <c r="A1" s="16"/>
      <c r="B1" s="16"/>
      <c r="C1" s="16"/>
      <c r="D1" s="16"/>
      <c r="E1" s="17"/>
      <c r="F1" s="16"/>
      <c r="G1" s="16"/>
      <c r="H1" s="18" t="s">
        <v>356</v>
      </c>
    </row>
    <row r="2" spans="1:8" ht="25.5" customHeight="1">
      <c r="A2" s="108" t="s">
        <v>357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19.5" customHeight="1">
      <c r="A4" s="162" t="s">
        <v>358</v>
      </c>
      <c r="B4" s="162" t="s">
        <v>359</v>
      </c>
      <c r="C4" s="123" t="s">
        <v>360</v>
      </c>
      <c r="D4" s="123"/>
      <c r="E4" s="124"/>
      <c r="F4" s="124"/>
      <c r="G4" s="124"/>
      <c r="H4" s="123"/>
    </row>
    <row r="5" spans="1:8" ht="19.5" customHeight="1">
      <c r="A5" s="162"/>
      <c r="B5" s="162"/>
      <c r="C5" s="150" t="s">
        <v>59</v>
      </c>
      <c r="D5" s="120" t="s">
        <v>232</v>
      </c>
      <c r="E5" s="145" t="s">
        <v>361</v>
      </c>
      <c r="F5" s="167"/>
      <c r="G5" s="146"/>
      <c r="H5" s="173" t="s">
        <v>237</v>
      </c>
    </row>
    <row r="6" spans="1:8" ht="33.75" customHeight="1">
      <c r="A6" s="119"/>
      <c r="B6" s="119"/>
      <c r="C6" s="172"/>
      <c r="D6" s="122"/>
      <c r="E6" s="20" t="s">
        <v>74</v>
      </c>
      <c r="F6" s="21" t="s">
        <v>362</v>
      </c>
      <c r="G6" s="22" t="s">
        <v>363</v>
      </c>
      <c r="H6" s="166"/>
    </row>
    <row r="7" spans="1:8" ht="19.5" customHeight="1">
      <c r="A7" s="13" t="s">
        <v>38</v>
      </c>
      <c r="B7" s="23" t="s">
        <v>59</v>
      </c>
      <c r="C7" s="15">
        <f>SUM(D7,F7:H7)</f>
        <v>211.54999999999998</v>
      </c>
      <c r="D7" s="24">
        <v>0</v>
      </c>
      <c r="E7" s="24">
        <f>SUM(F7:G7)</f>
        <v>211.54999999999998</v>
      </c>
      <c r="F7" s="24">
        <v>154.51</v>
      </c>
      <c r="G7" s="14">
        <v>57.04</v>
      </c>
      <c r="H7" s="25">
        <v>0</v>
      </c>
    </row>
    <row r="8" spans="1:8" ht="19.5" customHeight="1">
      <c r="A8" s="13" t="s">
        <v>38</v>
      </c>
      <c r="B8" s="23" t="s">
        <v>82</v>
      </c>
      <c r="C8" s="15">
        <f>SUM(D8,F8:H8)</f>
        <v>211.54999999999998</v>
      </c>
      <c r="D8" s="24">
        <v>0</v>
      </c>
      <c r="E8" s="24">
        <f>SUM(F8:G8)</f>
        <v>211.54999999999998</v>
      </c>
      <c r="F8" s="24">
        <v>154.51</v>
      </c>
      <c r="G8" s="14">
        <v>57.04</v>
      </c>
      <c r="H8" s="25">
        <v>0</v>
      </c>
    </row>
    <row r="9" spans="1:8" ht="19.5" customHeight="1">
      <c r="A9" s="13" t="s">
        <v>87</v>
      </c>
      <c r="B9" s="23" t="s">
        <v>83</v>
      </c>
      <c r="C9" s="15">
        <f>SUM(D9,F9:H9)</f>
        <v>211.54999999999998</v>
      </c>
      <c r="D9" s="24">
        <v>0</v>
      </c>
      <c r="E9" s="24">
        <f>SUM(F9:G9)</f>
        <v>211.54999999999998</v>
      </c>
      <c r="F9" s="24">
        <v>154.51</v>
      </c>
      <c r="G9" s="14">
        <v>57.04</v>
      </c>
      <c r="H9" s="2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3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6" sqref="E16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71.57421875" style="0" customWidth="1"/>
    <col min="6" max="8" width="18.00390625" style="0" customWidth="1"/>
    <col min="9" max="245" width="10.5742187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364</v>
      </c>
    </row>
    <row r="2" spans="1:8" ht="19.5" customHeight="1">
      <c r="A2" s="108" t="s">
        <v>365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19.5" customHeight="1">
      <c r="A4" s="111" t="s">
        <v>58</v>
      </c>
      <c r="B4" s="112"/>
      <c r="C4" s="112"/>
      <c r="D4" s="112"/>
      <c r="E4" s="113"/>
      <c r="F4" s="174" t="s">
        <v>366</v>
      </c>
      <c r="G4" s="123"/>
      <c r="H4" s="123"/>
    </row>
    <row r="5" spans="1:8" ht="19.5" customHeight="1">
      <c r="A5" s="111" t="s">
        <v>69</v>
      </c>
      <c r="B5" s="112"/>
      <c r="C5" s="113"/>
      <c r="D5" s="175" t="s">
        <v>70</v>
      </c>
      <c r="E5" s="120" t="s">
        <v>112</v>
      </c>
      <c r="F5" s="114" t="s">
        <v>59</v>
      </c>
      <c r="G5" s="114" t="s">
        <v>108</v>
      </c>
      <c r="H5" s="123" t="s">
        <v>109</v>
      </c>
    </row>
    <row r="6" spans="1:8" ht="19.5" customHeight="1">
      <c r="A6" s="8" t="s">
        <v>79</v>
      </c>
      <c r="B6" s="9" t="s">
        <v>80</v>
      </c>
      <c r="C6" s="10" t="s">
        <v>81</v>
      </c>
      <c r="D6" s="176"/>
      <c r="E6" s="119"/>
      <c r="F6" s="122"/>
      <c r="G6" s="122"/>
      <c r="H6" s="124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aca="true" t="shared" si="0" ref="F7:F16">SUM(G7:H7)</f>
        <v>0</v>
      </c>
      <c r="G7" s="15" t="s">
        <v>38</v>
      </c>
      <c r="H7" s="1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  <row r="17" ht="15">
      <c r="A17" s="177" t="s">
        <v>374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4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16" sqref="B16"/>
    </sheetView>
  </sheetViews>
  <sheetFormatPr defaultColWidth="9.140625" defaultRowHeight="15"/>
  <cols>
    <col min="1" max="1" width="15.421875" style="0" customWidth="1"/>
    <col min="2" max="2" width="38.7109375" style="0" customWidth="1"/>
    <col min="3" max="8" width="17.8515625" style="0" customWidth="1"/>
  </cols>
  <sheetData>
    <row r="1" spans="1:8" ht="19.5" customHeight="1">
      <c r="A1" s="16"/>
      <c r="B1" s="16"/>
      <c r="C1" s="16"/>
      <c r="D1" s="16"/>
      <c r="E1" s="17"/>
      <c r="F1" s="16"/>
      <c r="G1" s="16"/>
      <c r="H1" s="18" t="s">
        <v>367</v>
      </c>
    </row>
    <row r="2" spans="1:8" ht="25.5" customHeight="1">
      <c r="A2" s="108" t="s">
        <v>368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19.5" customHeight="1">
      <c r="A4" s="162" t="s">
        <v>358</v>
      </c>
      <c r="B4" s="162" t="s">
        <v>359</v>
      </c>
      <c r="C4" s="123" t="s">
        <v>360</v>
      </c>
      <c r="D4" s="123"/>
      <c r="E4" s="124"/>
      <c r="F4" s="124"/>
      <c r="G4" s="124"/>
      <c r="H4" s="123"/>
    </row>
    <row r="5" spans="1:8" ht="19.5" customHeight="1">
      <c r="A5" s="162"/>
      <c r="B5" s="162"/>
      <c r="C5" s="150" t="s">
        <v>59</v>
      </c>
      <c r="D5" s="120" t="s">
        <v>232</v>
      </c>
      <c r="E5" s="145" t="s">
        <v>361</v>
      </c>
      <c r="F5" s="167"/>
      <c r="G5" s="146"/>
      <c r="H5" s="173" t="s">
        <v>237</v>
      </c>
    </row>
    <row r="6" spans="1:8" ht="33.75" customHeight="1">
      <c r="A6" s="119"/>
      <c r="B6" s="119"/>
      <c r="C6" s="172"/>
      <c r="D6" s="122"/>
      <c r="E6" s="20" t="s">
        <v>74</v>
      </c>
      <c r="F6" s="21" t="s">
        <v>362</v>
      </c>
      <c r="G6" s="22" t="s">
        <v>363</v>
      </c>
      <c r="H6" s="166"/>
    </row>
    <row r="7" spans="1:8" ht="19.5" customHeight="1">
      <c r="A7" s="13" t="s">
        <v>38</v>
      </c>
      <c r="B7" s="23" t="s">
        <v>38</v>
      </c>
      <c r="C7" s="15">
        <f aca="true" t="shared" si="0" ref="C7:C16">SUM(D7,F7:H7)</f>
        <v>0</v>
      </c>
      <c r="D7" s="24" t="s">
        <v>38</v>
      </c>
      <c r="E7" s="24">
        <f aca="true" t="shared" si="1" ref="E7:E16">SUM(F7:G7)</f>
        <v>0</v>
      </c>
      <c r="F7" s="24" t="s">
        <v>38</v>
      </c>
      <c r="G7" s="14" t="s">
        <v>38</v>
      </c>
      <c r="H7" s="25" t="s">
        <v>38</v>
      </c>
    </row>
    <row r="8" spans="1:8" ht="19.5" customHeight="1">
      <c r="A8" s="13" t="s">
        <v>38</v>
      </c>
      <c r="B8" s="23" t="s">
        <v>38</v>
      </c>
      <c r="C8" s="15">
        <f t="shared" si="0"/>
        <v>0</v>
      </c>
      <c r="D8" s="24" t="s">
        <v>38</v>
      </c>
      <c r="E8" s="24">
        <f t="shared" si="1"/>
        <v>0</v>
      </c>
      <c r="F8" s="24" t="s">
        <v>38</v>
      </c>
      <c r="G8" s="14" t="s">
        <v>38</v>
      </c>
      <c r="H8" s="25" t="s">
        <v>38</v>
      </c>
    </row>
    <row r="9" spans="1:8" ht="19.5" customHeight="1">
      <c r="A9" s="13" t="s">
        <v>38</v>
      </c>
      <c r="B9" s="23" t="s">
        <v>38</v>
      </c>
      <c r="C9" s="15">
        <f t="shared" si="0"/>
        <v>0</v>
      </c>
      <c r="D9" s="24" t="s">
        <v>38</v>
      </c>
      <c r="E9" s="24">
        <f t="shared" si="1"/>
        <v>0</v>
      </c>
      <c r="F9" s="24" t="s">
        <v>38</v>
      </c>
      <c r="G9" s="14" t="s">
        <v>38</v>
      </c>
      <c r="H9" s="25" t="s">
        <v>38</v>
      </c>
    </row>
    <row r="10" spans="1:8" ht="19.5" customHeight="1">
      <c r="A10" s="13" t="s">
        <v>38</v>
      </c>
      <c r="B10" s="23" t="s">
        <v>38</v>
      </c>
      <c r="C10" s="15">
        <f t="shared" si="0"/>
        <v>0</v>
      </c>
      <c r="D10" s="24" t="s">
        <v>38</v>
      </c>
      <c r="E10" s="24">
        <f t="shared" si="1"/>
        <v>0</v>
      </c>
      <c r="F10" s="24" t="s">
        <v>38</v>
      </c>
      <c r="G10" s="14" t="s">
        <v>38</v>
      </c>
      <c r="H10" s="25" t="s">
        <v>38</v>
      </c>
    </row>
    <row r="11" spans="1:8" ht="19.5" customHeight="1">
      <c r="A11" s="13" t="s">
        <v>38</v>
      </c>
      <c r="B11" s="23" t="s">
        <v>38</v>
      </c>
      <c r="C11" s="15">
        <f t="shared" si="0"/>
        <v>0</v>
      </c>
      <c r="D11" s="24" t="s">
        <v>38</v>
      </c>
      <c r="E11" s="24">
        <f t="shared" si="1"/>
        <v>0</v>
      </c>
      <c r="F11" s="24" t="s">
        <v>38</v>
      </c>
      <c r="G11" s="14" t="s">
        <v>38</v>
      </c>
      <c r="H11" s="25" t="s">
        <v>38</v>
      </c>
    </row>
    <row r="12" spans="1:8" ht="19.5" customHeight="1">
      <c r="A12" s="13" t="s">
        <v>38</v>
      </c>
      <c r="B12" s="23" t="s">
        <v>38</v>
      </c>
      <c r="C12" s="15">
        <f t="shared" si="0"/>
        <v>0</v>
      </c>
      <c r="D12" s="24" t="s">
        <v>38</v>
      </c>
      <c r="E12" s="24">
        <f t="shared" si="1"/>
        <v>0</v>
      </c>
      <c r="F12" s="24" t="s">
        <v>38</v>
      </c>
      <c r="G12" s="14" t="s">
        <v>38</v>
      </c>
      <c r="H12" s="25" t="s">
        <v>38</v>
      </c>
    </row>
    <row r="13" spans="1:8" ht="19.5" customHeight="1">
      <c r="A13" s="13" t="s">
        <v>38</v>
      </c>
      <c r="B13" s="23" t="s">
        <v>38</v>
      </c>
      <c r="C13" s="15">
        <f t="shared" si="0"/>
        <v>0</v>
      </c>
      <c r="D13" s="24" t="s">
        <v>38</v>
      </c>
      <c r="E13" s="24">
        <f t="shared" si="1"/>
        <v>0</v>
      </c>
      <c r="F13" s="24" t="s">
        <v>38</v>
      </c>
      <c r="G13" s="14" t="s">
        <v>38</v>
      </c>
      <c r="H13" s="25" t="s">
        <v>38</v>
      </c>
    </row>
    <row r="14" spans="1:8" ht="19.5" customHeight="1">
      <c r="A14" s="13" t="s">
        <v>38</v>
      </c>
      <c r="B14" s="23" t="s">
        <v>38</v>
      </c>
      <c r="C14" s="15">
        <f t="shared" si="0"/>
        <v>0</v>
      </c>
      <c r="D14" s="24" t="s">
        <v>38</v>
      </c>
      <c r="E14" s="24">
        <f t="shared" si="1"/>
        <v>0</v>
      </c>
      <c r="F14" s="24" t="s">
        <v>38</v>
      </c>
      <c r="G14" s="14" t="s">
        <v>38</v>
      </c>
      <c r="H14" s="25" t="s">
        <v>38</v>
      </c>
    </row>
    <row r="15" spans="1:8" ht="19.5" customHeight="1">
      <c r="A15" s="13" t="s">
        <v>38</v>
      </c>
      <c r="B15" s="23" t="s">
        <v>38</v>
      </c>
      <c r="C15" s="15">
        <f t="shared" si="0"/>
        <v>0</v>
      </c>
      <c r="D15" s="24" t="s">
        <v>38</v>
      </c>
      <c r="E15" s="24">
        <f t="shared" si="1"/>
        <v>0</v>
      </c>
      <c r="F15" s="24" t="s">
        <v>38</v>
      </c>
      <c r="G15" s="14" t="s">
        <v>38</v>
      </c>
      <c r="H15" s="25" t="s">
        <v>38</v>
      </c>
    </row>
    <row r="16" spans="1:8" ht="19.5" customHeight="1">
      <c r="A16" s="13" t="s">
        <v>38</v>
      </c>
      <c r="B16" s="23" t="s">
        <v>38</v>
      </c>
      <c r="C16" s="15">
        <f t="shared" si="0"/>
        <v>0</v>
      </c>
      <c r="D16" s="24" t="s">
        <v>38</v>
      </c>
      <c r="E16" s="24">
        <f t="shared" si="1"/>
        <v>0</v>
      </c>
      <c r="F16" s="24" t="s">
        <v>38</v>
      </c>
      <c r="G16" s="14" t="s">
        <v>38</v>
      </c>
      <c r="H16" s="25" t="s">
        <v>38</v>
      </c>
    </row>
    <row r="17" ht="15">
      <c r="A17" s="178" t="s">
        <v>373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3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16" sqref="E16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92.140625" style="0" customWidth="1"/>
    <col min="6" max="8" width="18.00390625" style="0" customWidth="1"/>
    <col min="9" max="245" width="10.5742187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369</v>
      </c>
    </row>
    <row r="2" spans="1:8" ht="19.5" customHeight="1">
      <c r="A2" s="108" t="s">
        <v>370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19.5" customHeight="1">
      <c r="A4" s="111" t="s">
        <v>58</v>
      </c>
      <c r="B4" s="112"/>
      <c r="C4" s="112"/>
      <c r="D4" s="112"/>
      <c r="E4" s="113"/>
      <c r="F4" s="174" t="s">
        <v>371</v>
      </c>
      <c r="G4" s="123"/>
      <c r="H4" s="123"/>
    </row>
    <row r="5" spans="1:8" ht="19.5" customHeight="1">
      <c r="A5" s="111" t="s">
        <v>69</v>
      </c>
      <c r="B5" s="112"/>
      <c r="C5" s="113"/>
      <c r="D5" s="175" t="s">
        <v>70</v>
      </c>
      <c r="E5" s="120" t="s">
        <v>112</v>
      </c>
      <c r="F5" s="114" t="s">
        <v>59</v>
      </c>
      <c r="G5" s="114" t="s">
        <v>108</v>
      </c>
      <c r="H5" s="123" t="s">
        <v>109</v>
      </c>
    </row>
    <row r="6" spans="1:8" ht="19.5" customHeight="1">
      <c r="A6" s="8" t="s">
        <v>79</v>
      </c>
      <c r="B6" s="9" t="s">
        <v>80</v>
      </c>
      <c r="C6" s="10" t="s">
        <v>81</v>
      </c>
      <c r="D6" s="176"/>
      <c r="E6" s="119"/>
      <c r="F6" s="122"/>
      <c r="G6" s="122"/>
      <c r="H6" s="124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aca="true" t="shared" si="0" ref="F7:F16">SUM(G7:H7)</f>
        <v>0</v>
      </c>
      <c r="G7" s="15" t="s">
        <v>38</v>
      </c>
      <c r="H7" s="1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  <row r="17" ht="15">
      <c r="A17" s="177" t="s">
        <v>372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2" sqref="A2:D2"/>
    </sheetView>
  </sheetViews>
  <sheetFormatPr defaultColWidth="9.140625" defaultRowHeight="15"/>
  <cols>
    <col min="1" max="1" width="59.00390625" style="0" customWidth="1"/>
    <col min="2" max="2" width="44.140625" style="0" customWidth="1"/>
    <col min="3" max="3" width="65.00390625" style="0" customWidth="1"/>
    <col min="4" max="4" width="44.140625" style="0" customWidth="1"/>
    <col min="5" max="7" width="8.57421875" style="0" bestFit="1" customWidth="1"/>
  </cols>
  <sheetData>
    <row r="1" spans="1:4" ht="20.25" customHeight="1">
      <c r="A1" s="52"/>
      <c r="B1" s="52"/>
      <c r="C1" s="52"/>
      <c r="D1" s="18" t="s">
        <v>3</v>
      </c>
    </row>
    <row r="2" spans="1:4" ht="20.25" customHeight="1">
      <c r="A2" s="108" t="s">
        <v>4</v>
      </c>
      <c r="B2" s="108"/>
      <c r="C2" s="108"/>
      <c r="D2" s="108"/>
    </row>
    <row r="3" spans="1:4" ht="20.25" customHeight="1">
      <c r="A3" s="53" t="s">
        <v>0</v>
      </c>
      <c r="B3" s="53"/>
      <c r="C3" s="16"/>
      <c r="D3" s="6" t="s">
        <v>5</v>
      </c>
    </row>
    <row r="4" spans="1:4" ht="20.25" customHeight="1">
      <c r="A4" s="109" t="s">
        <v>6</v>
      </c>
      <c r="B4" s="110"/>
      <c r="C4" s="109" t="s">
        <v>7</v>
      </c>
      <c r="D4" s="110"/>
    </row>
    <row r="5" spans="1:4" ht="20.25" customHeight="1">
      <c r="A5" s="54" t="s">
        <v>8</v>
      </c>
      <c r="B5" s="54" t="s">
        <v>9</v>
      </c>
      <c r="C5" s="54" t="s">
        <v>8</v>
      </c>
      <c r="D5" s="90" t="s">
        <v>9</v>
      </c>
    </row>
    <row r="6" spans="1:4" ht="20.25" customHeight="1">
      <c r="A6" s="69" t="s">
        <v>10</v>
      </c>
      <c r="B6" s="91">
        <v>8399.51</v>
      </c>
      <c r="C6" s="69" t="s">
        <v>11</v>
      </c>
      <c r="D6" s="91">
        <v>0</v>
      </c>
    </row>
    <row r="7" spans="1:4" ht="20.25" customHeight="1">
      <c r="A7" s="69" t="s">
        <v>12</v>
      </c>
      <c r="B7" s="58">
        <v>0</v>
      </c>
      <c r="C7" s="69" t="s">
        <v>13</v>
      </c>
      <c r="D7" s="91">
        <v>0</v>
      </c>
    </row>
    <row r="8" spans="1:4" ht="20.25" customHeight="1">
      <c r="A8" s="57" t="s">
        <v>14</v>
      </c>
      <c r="B8" s="91">
        <v>0</v>
      </c>
      <c r="C8" s="92" t="s">
        <v>15</v>
      </c>
      <c r="D8" s="91">
        <v>0</v>
      </c>
    </row>
    <row r="9" spans="1:4" ht="20.25" customHeight="1">
      <c r="A9" s="69" t="s">
        <v>16</v>
      </c>
      <c r="B9" s="88">
        <v>0</v>
      </c>
      <c r="C9" s="69" t="s">
        <v>17</v>
      </c>
      <c r="D9" s="91">
        <v>7358.88</v>
      </c>
    </row>
    <row r="10" spans="1:4" ht="20.25" customHeight="1">
      <c r="A10" s="69" t="s">
        <v>18</v>
      </c>
      <c r="B10" s="91">
        <v>0</v>
      </c>
      <c r="C10" s="69" t="s">
        <v>19</v>
      </c>
      <c r="D10" s="91">
        <v>1.9</v>
      </c>
    </row>
    <row r="11" spans="1:4" ht="20.25" customHeight="1">
      <c r="A11" s="69" t="s">
        <v>20</v>
      </c>
      <c r="B11" s="91">
        <v>0</v>
      </c>
      <c r="C11" s="69" t="s">
        <v>21</v>
      </c>
      <c r="D11" s="91">
        <v>0</v>
      </c>
    </row>
    <row r="12" spans="1:4" ht="20.25" customHeight="1">
      <c r="A12" s="69"/>
      <c r="B12" s="91"/>
      <c r="C12" s="69" t="s">
        <v>22</v>
      </c>
      <c r="D12" s="91">
        <v>0</v>
      </c>
    </row>
    <row r="13" spans="1:4" ht="20.25" customHeight="1">
      <c r="A13" s="64"/>
      <c r="B13" s="91"/>
      <c r="C13" s="69" t="s">
        <v>23</v>
      </c>
      <c r="D13" s="91">
        <v>290.91</v>
      </c>
    </row>
    <row r="14" spans="1:4" ht="20.25" customHeight="1">
      <c r="A14" s="64"/>
      <c r="B14" s="91"/>
      <c r="C14" s="69" t="s">
        <v>24</v>
      </c>
      <c r="D14" s="91">
        <v>0</v>
      </c>
    </row>
    <row r="15" spans="1:4" ht="20.25" customHeight="1">
      <c r="A15" s="64"/>
      <c r="B15" s="91"/>
      <c r="C15" s="69" t="s">
        <v>25</v>
      </c>
      <c r="D15" s="91">
        <v>290.97</v>
      </c>
    </row>
    <row r="16" spans="1:4" ht="20.25" customHeight="1">
      <c r="A16" s="64"/>
      <c r="B16" s="91"/>
      <c r="C16" s="69" t="s">
        <v>26</v>
      </c>
      <c r="D16" s="91">
        <v>0</v>
      </c>
    </row>
    <row r="17" spans="1:4" ht="20.25" customHeight="1">
      <c r="A17" s="64"/>
      <c r="B17" s="91"/>
      <c r="C17" s="69" t="s">
        <v>27</v>
      </c>
      <c r="D17" s="91">
        <v>0</v>
      </c>
    </row>
    <row r="18" spans="1:4" ht="20.25" customHeight="1">
      <c r="A18" s="64"/>
      <c r="B18" s="91"/>
      <c r="C18" s="69" t="s">
        <v>28</v>
      </c>
      <c r="D18" s="91">
        <v>0</v>
      </c>
    </row>
    <row r="19" spans="1:4" ht="20.25" customHeight="1">
      <c r="A19" s="64"/>
      <c r="B19" s="91"/>
      <c r="C19" s="69" t="s">
        <v>29</v>
      </c>
      <c r="D19" s="91">
        <v>0</v>
      </c>
    </row>
    <row r="20" spans="1:4" ht="20.25" customHeight="1">
      <c r="A20" s="64"/>
      <c r="B20" s="91"/>
      <c r="C20" s="69" t="s">
        <v>30</v>
      </c>
      <c r="D20" s="91">
        <v>0</v>
      </c>
    </row>
    <row r="21" spans="1:4" ht="20.25" customHeight="1">
      <c r="A21" s="64"/>
      <c r="B21" s="91"/>
      <c r="C21" s="69" t="s">
        <v>31</v>
      </c>
      <c r="D21" s="91">
        <v>0</v>
      </c>
    </row>
    <row r="22" spans="1:4" ht="20.25" customHeight="1">
      <c r="A22" s="64"/>
      <c r="B22" s="91"/>
      <c r="C22" s="69" t="s">
        <v>32</v>
      </c>
      <c r="D22" s="91">
        <v>0</v>
      </c>
    </row>
    <row r="23" spans="1:4" ht="20.25" customHeight="1">
      <c r="A23" s="64"/>
      <c r="B23" s="91"/>
      <c r="C23" s="69" t="s">
        <v>33</v>
      </c>
      <c r="D23" s="91">
        <v>0</v>
      </c>
    </row>
    <row r="24" spans="1:4" ht="20.25" customHeight="1">
      <c r="A24" s="64"/>
      <c r="B24" s="91"/>
      <c r="C24" s="69" t="s">
        <v>34</v>
      </c>
      <c r="D24" s="91">
        <v>0</v>
      </c>
    </row>
    <row r="25" spans="1:4" ht="20.25" customHeight="1">
      <c r="A25" s="64"/>
      <c r="B25" s="91"/>
      <c r="C25" s="69" t="s">
        <v>35</v>
      </c>
      <c r="D25" s="91">
        <v>456.85</v>
      </c>
    </row>
    <row r="26" spans="1:4" ht="20.25" customHeight="1">
      <c r="A26" s="69"/>
      <c r="B26" s="91"/>
      <c r="C26" s="69" t="s">
        <v>36</v>
      </c>
      <c r="D26" s="91">
        <v>0</v>
      </c>
    </row>
    <row r="27" spans="1:4" ht="20.25" customHeight="1">
      <c r="A27" s="69"/>
      <c r="B27" s="91"/>
      <c r="C27" s="69" t="s">
        <v>37</v>
      </c>
      <c r="D27" s="91">
        <v>0</v>
      </c>
    </row>
    <row r="28" spans="1:4" ht="20.25" customHeight="1">
      <c r="A28" s="69" t="s">
        <v>38</v>
      </c>
      <c r="B28" s="91"/>
      <c r="C28" s="69" t="s">
        <v>39</v>
      </c>
      <c r="D28" s="91">
        <v>0</v>
      </c>
    </row>
    <row r="29" spans="1:4" ht="20.25" customHeight="1">
      <c r="A29" s="69"/>
      <c r="B29" s="91"/>
      <c r="C29" s="69" t="s">
        <v>40</v>
      </c>
      <c r="D29" s="91">
        <v>0</v>
      </c>
    </row>
    <row r="30" spans="1:4" ht="20.25" customHeight="1">
      <c r="A30" s="73"/>
      <c r="B30" s="58"/>
      <c r="C30" s="73" t="s">
        <v>41</v>
      </c>
      <c r="D30" s="58">
        <v>0</v>
      </c>
    </row>
    <row r="31" spans="1:4" ht="20.25" customHeight="1">
      <c r="A31" s="76"/>
      <c r="B31" s="61"/>
      <c r="C31" s="76" t="s">
        <v>42</v>
      </c>
      <c r="D31" s="61">
        <v>0</v>
      </c>
    </row>
    <row r="32" spans="1:4" ht="20.25" customHeight="1">
      <c r="A32" s="76"/>
      <c r="B32" s="61"/>
      <c r="C32" s="76" t="s">
        <v>43</v>
      </c>
      <c r="D32" s="61">
        <v>0</v>
      </c>
    </row>
    <row r="33" spans="1:4" ht="20.25" customHeight="1">
      <c r="A33" s="76"/>
      <c r="B33" s="61"/>
      <c r="C33" s="76" t="s">
        <v>44</v>
      </c>
      <c r="D33" s="61">
        <v>0</v>
      </c>
    </row>
    <row r="34" spans="1:4" ht="20.25" customHeight="1">
      <c r="A34" s="76"/>
      <c r="B34" s="61"/>
      <c r="C34" s="76" t="s">
        <v>45</v>
      </c>
      <c r="D34" s="61">
        <v>0</v>
      </c>
    </row>
    <row r="35" spans="1:4" ht="20.25" customHeight="1">
      <c r="A35" s="76"/>
      <c r="B35" s="61"/>
      <c r="C35" s="76" t="s">
        <v>46</v>
      </c>
      <c r="D35" s="61">
        <v>0</v>
      </c>
    </row>
    <row r="36" spans="1:4" ht="20.25" customHeight="1">
      <c r="A36" s="76"/>
      <c r="B36" s="61"/>
      <c r="C36" s="76"/>
      <c r="D36" s="79"/>
    </row>
    <row r="37" spans="1:4" ht="20.25" customHeight="1">
      <c r="A37" s="78" t="s">
        <v>47</v>
      </c>
      <c r="B37" s="79">
        <f>SUM(B6:B34)</f>
        <v>8399.51</v>
      </c>
      <c r="C37" s="78" t="s">
        <v>48</v>
      </c>
      <c r="D37" s="79">
        <f>SUM(D6:D35)</f>
        <v>8399.51</v>
      </c>
    </row>
    <row r="38" spans="1:4" ht="20.25" customHeight="1">
      <c r="A38" s="76" t="s">
        <v>49</v>
      </c>
      <c r="B38" s="61">
        <v>0</v>
      </c>
      <c r="C38" s="76" t="s">
        <v>50</v>
      </c>
      <c r="D38" s="61">
        <v>0</v>
      </c>
    </row>
    <row r="39" spans="1:4" ht="20.25" customHeight="1">
      <c r="A39" s="76" t="s">
        <v>51</v>
      </c>
      <c r="B39" s="61">
        <v>0</v>
      </c>
      <c r="C39" s="76" t="s">
        <v>52</v>
      </c>
      <c r="D39" s="61">
        <v>0</v>
      </c>
    </row>
    <row r="40" spans="1:4" ht="20.25" customHeight="1">
      <c r="A40" s="76"/>
      <c r="B40" s="61"/>
      <c r="C40" s="76" t="s">
        <v>53</v>
      </c>
      <c r="D40" s="61">
        <v>0</v>
      </c>
    </row>
    <row r="41" spans="1:4" ht="20.25" customHeight="1">
      <c r="A41" s="93"/>
      <c r="B41" s="94"/>
      <c r="C41" s="93"/>
      <c r="D41" s="95"/>
    </row>
    <row r="42" spans="1:4" ht="20.25" customHeight="1">
      <c r="A42" s="96" t="s">
        <v>54</v>
      </c>
      <c r="B42" s="97">
        <f>SUM(B37:B39)</f>
        <v>8399.51</v>
      </c>
      <c r="C42" s="96" t="s">
        <v>55</v>
      </c>
      <c r="D42" s="98">
        <f>SUM(D37,D38,D40)</f>
        <v>8399.51</v>
      </c>
    </row>
    <row r="43" spans="1:4" ht="20.25" customHeight="1">
      <c r="A43" s="99"/>
      <c r="B43" s="100"/>
      <c r="C43" s="101"/>
      <c r="D43" s="5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2" sqref="A2:T2"/>
    </sheetView>
  </sheetViews>
  <sheetFormatPr defaultColWidth="9.140625" defaultRowHeight="15"/>
  <cols>
    <col min="1" max="1" width="4.7109375" style="0" customWidth="1"/>
    <col min="2" max="3" width="3.57421875" style="0" customWidth="1"/>
    <col min="4" max="4" width="9.00390625" style="0" customWidth="1"/>
    <col min="5" max="5" width="37.8515625" style="0" customWidth="1"/>
    <col min="6" max="10" width="13.140625" style="0" customWidth="1"/>
    <col min="11" max="14" width="12.00390625" style="0" customWidth="1"/>
    <col min="15" max="15" width="11.7109375" style="0" customWidth="1"/>
    <col min="16" max="17" width="10.57421875" style="0" customWidth="1"/>
    <col min="18" max="18" width="12.00390625" style="0" customWidth="1"/>
    <col min="19" max="19" width="9.7109375" style="0" customWidth="1"/>
    <col min="20" max="20" width="10.5742187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8"/>
      <c r="T1" s="89" t="s">
        <v>56</v>
      </c>
    </row>
    <row r="2" spans="1:20" ht="19.5" customHeight="1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4" t="s">
        <v>0</v>
      </c>
      <c r="B3" s="4"/>
      <c r="C3" s="4"/>
      <c r="D3" s="4"/>
      <c r="E3" s="4"/>
      <c r="F3" s="19"/>
      <c r="G3" s="19"/>
      <c r="H3" s="19"/>
      <c r="I3" s="19"/>
      <c r="J3" s="32"/>
      <c r="K3" s="32"/>
      <c r="L3" s="32"/>
      <c r="M3" s="32"/>
      <c r="N3" s="32"/>
      <c r="O3" s="32"/>
      <c r="P3" s="32"/>
      <c r="Q3" s="32"/>
      <c r="R3" s="32"/>
      <c r="S3" s="51"/>
      <c r="T3" s="6" t="s">
        <v>5</v>
      </c>
    </row>
    <row r="4" spans="1:20" ht="19.5" customHeight="1">
      <c r="A4" s="111" t="s">
        <v>58</v>
      </c>
      <c r="B4" s="112"/>
      <c r="C4" s="112"/>
      <c r="D4" s="112"/>
      <c r="E4" s="113"/>
      <c r="F4" s="121" t="s">
        <v>59</v>
      </c>
      <c r="G4" s="123" t="s">
        <v>60</v>
      </c>
      <c r="H4" s="114" t="s">
        <v>61</v>
      </c>
      <c r="I4" s="114" t="s">
        <v>62</v>
      </c>
      <c r="J4" s="114" t="s">
        <v>63</v>
      </c>
      <c r="K4" s="114" t="s">
        <v>64</v>
      </c>
      <c r="L4" s="114"/>
      <c r="M4" s="127" t="s">
        <v>65</v>
      </c>
      <c r="N4" s="115" t="s">
        <v>66</v>
      </c>
      <c r="O4" s="116"/>
      <c r="P4" s="116"/>
      <c r="Q4" s="116"/>
      <c r="R4" s="117"/>
      <c r="S4" s="121" t="s">
        <v>67</v>
      </c>
      <c r="T4" s="114" t="s">
        <v>68</v>
      </c>
    </row>
    <row r="5" spans="1:20" ht="19.5" customHeight="1">
      <c r="A5" s="111" t="s">
        <v>69</v>
      </c>
      <c r="B5" s="112"/>
      <c r="C5" s="113"/>
      <c r="D5" s="118" t="s">
        <v>70</v>
      </c>
      <c r="E5" s="120" t="s">
        <v>71</v>
      </c>
      <c r="F5" s="114"/>
      <c r="G5" s="123"/>
      <c r="H5" s="114"/>
      <c r="I5" s="114"/>
      <c r="J5" s="114"/>
      <c r="K5" s="125" t="s">
        <v>72</v>
      </c>
      <c r="L5" s="114" t="s">
        <v>73</v>
      </c>
      <c r="M5" s="128"/>
      <c r="N5" s="130" t="s">
        <v>74</v>
      </c>
      <c r="O5" s="130" t="s">
        <v>75</v>
      </c>
      <c r="P5" s="130" t="s">
        <v>76</v>
      </c>
      <c r="Q5" s="130" t="s">
        <v>77</v>
      </c>
      <c r="R5" s="130" t="s">
        <v>78</v>
      </c>
      <c r="S5" s="114"/>
      <c r="T5" s="114"/>
    </row>
    <row r="6" spans="1:20" ht="30.75" customHeight="1">
      <c r="A6" s="9" t="s">
        <v>79</v>
      </c>
      <c r="B6" s="8" t="s">
        <v>80</v>
      </c>
      <c r="C6" s="10" t="s">
        <v>81</v>
      </c>
      <c r="D6" s="119"/>
      <c r="E6" s="119"/>
      <c r="F6" s="122"/>
      <c r="G6" s="124"/>
      <c r="H6" s="122"/>
      <c r="I6" s="122"/>
      <c r="J6" s="122"/>
      <c r="K6" s="126"/>
      <c r="L6" s="122"/>
      <c r="M6" s="129"/>
      <c r="N6" s="122"/>
      <c r="O6" s="122"/>
      <c r="P6" s="122"/>
      <c r="Q6" s="122"/>
      <c r="R6" s="122"/>
      <c r="S6" s="122"/>
      <c r="T6" s="122"/>
    </row>
    <row r="7" spans="1:20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59</v>
      </c>
      <c r="F7" s="24">
        <v>8399.51</v>
      </c>
      <c r="G7" s="24">
        <v>0</v>
      </c>
      <c r="H7" s="24">
        <v>8399.51</v>
      </c>
      <c r="I7" s="24">
        <v>0</v>
      </c>
      <c r="J7" s="14">
        <v>0</v>
      </c>
      <c r="K7" s="15">
        <v>0</v>
      </c>
      <c r="L7" s="24">
        <v>0</v>
      </c>
      <c r="M7" s="14">
        <v>0</v>
      </c>
      <c r="N7" s="15">
        <f aca="true" t="shared" si="0" ref="N7:N18">SUM(O7:R7)</f>
        <v>0</v>
      </c>
      <c r="O7" s="24">
        <v>0</v>
      </c>
      <c r="P7" s="24">
        <v>0</v>
      </c>
      <c r="Q7" s="24">
        <v>0</v>
      </c>
      <c r="R7" s="14">
        <v>0</v>
      </c>
      <c r="S7" s="15">
        <v>0</v>
      </c>
      <c r="T7" s="14">
        <v>0</v>
      </c>
    </row>
    <row r="8" spans="1:20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82</v>
      </c>
      <c r="F8" s="24">
        <v>8399.51</v>
      </c>
      <c r="G8" s="24">
        <v>0</v>
      </c>
      <c r="H8" s="24">
        <v>8399.51</v>
      </c>
      <c r="I8" s="24">
        <v>0</v>
      </c>
      <c r="J8" s="14">
        <v>0</v>
      </c>
      <c r="K8" s="15">
        <v>0</v>
      </c>
      <c r="L8" s="24">
        <v>0</v>
      </c>
      <c r="M8" s="14">
        <v>0</v>
      </c>
      <c r="N8" s="15">
        <f t="shared" si="0"/>
        <v>0</v>
      </c>
      <c r="O8" s="24">
        <v>0</v>
      </c>
      <c r="P8" s="24">
        <v>0</v>
      </c>
      <c r="Q8" s="24">
        <v>0</v>
      </c>
      <c r="R8" s="14">
        <v>0</v>
      </c>
      <c r="S8" s="15">
        <v>0</v>
      </c>
      <c r="T8" s="14">
        <v>0</v>
      </c>
    </row>
    <row r="9" spans="1:20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83</v>
      </c>
      <c r="F9" s="24">
        <v>8399.51</v>
      </c>
      <c r="G9" s="24">
        <v>0</v>
      </c>
      <c r="H9" s="24">
        <v>8399.51</v>
      </c>
      <c r="I9" s="24">
        <v>0</v>
      </c>
      <c r="J9" s="14">
        <v>0</v>
      </c>
      <c r="K9" s="15">
        <v>0</v>
      </c>
      <c r="L9" s="24">
        <v>0</v>
      </c>
      <c r="M9" s="14">
        <v>0</v>
      </c>
      <c r="N9" s="15">
        <f t="shared" si="0"/>
        <v>0</v>
      </c>
      <c r="O9" s="24">
        <v>0</v>
      </c>
      <c r="P9" s="24">
        <v>0</v>
      </c>
      <c r="Q9" s="24">
        <v>0</v>
      </c>
      <c r="R9" s="14">
        <v>0</v>
      </c>
      <c r="S9" s="15">
        <v>0</v>
      </c>
      <c r="T9" s="14">
        <v>0</v>
      </c>
    </row>
    <row r="10" spans="1:20" ht="19.5" customHeight="1">
      <c r="A10" s="13" t="s">
        <v>84</v>
      </c>
      <c r="B10" s="13" t="s">
        <v>85</v>
      </c>
      <c r="C10" s="13" t="s">
        <v>86</v>
      </c>
      <c r="D10" s="13" t="s">
        <v>87</v>
      </c>
      <c r="E10" s="13" t="s">
        <v>88</v>
      </c>
      <c r="F10" s="24">
        <v>3244.21</v>
      </c>
      <c r="G10" s="24">
        <v>0</v>
      </c>
      <c r="H10" s="24">
        <v>3244.21</v>
      </c>
      <c r="I10" s="24">
        <v>0</v>
      </c>
      <c r="J10" s="14">
        <v>0</v>
      </c>
      <c r="K10" s="15">
        <v>0</v>
      </c>
      <c r="L10" s="24">
        <v>0</v>
      </c>
      <c r="M10" s="14">
        <v>0</v>
      </c>
      <c r="N10" s="15">
        <f t="shared" si="0"/>
        <v>0</v>
      </c>
      <c r="O10" s="24">
        <v>0</v>
      </c>
      <c r="P10" s="24">
        <v>0</v>
      </c>
      <c r="Q10" s="24">
        <v>0</v>
      </c>
      <c r="R10" s="14">
        <v>0</v>
      </c>
      <c r="S10" s="15">
        <v>0</v>
      </c>
      <c r="T10" s="14">
        <v>0</v>
      </c>
    </row>
    <row r="11" spans="1:20" ht="19.5" customHeight="1">
      <c r="A11" s="13" t="s">
        <v>84</v>
      </c>
      <c r="B11" s="13" t="s">
        <v>85</v>
      </c>
      <c r="C11" s="13" t="s">
        <v>85</v>
      </c>
      <c r="D11" s="13" t="s">
        <v>87</v>
      </c>
      <c r="E11" s="13" t="s">
        <v>89</v>
      </c>
      <c r="F11" s="24">
        <v>3422.05</v>
      </c>
      <c r="G11" s="24">
        <v>0</v>
      </c>
      <c r="H11" s="24">
        <v>3422.05</v>
      </c>
      <c r="I11" s="24">
        <v>0</v>
      </c>
      <c r="J11" s="14">
        <v>0</v>
      </c>
      <c r="K11" s="15">
        <v>0</v>
      </c>
      <c r="L11" s="24">
        <v>0</v>
      </c>
      <c r="M11" s="14">
        <v>0</v>
      </c>
      <c r="N11" s="15">
        <f t="shared" si="0"/>
        <v>0</v>
      </c>
      <c r="O11" s="24">
        <v>0</v>
      </c>
      <c r="P11" s="24">
        <v>0</v>
      </c>
      <c r="Q11" s="24">
        <v>0</v>
      </c>
      <c r="R11" s="14">
        <v>0</v>
      </c>
      <c r="S11" s="15">
        <v>0</v>
      </c>
      <c r="T11" s="14">
        <v>0</v>
      </c>
    </row>
    <row r="12" spans="1:20" ht="19.5" customHeight="1">
      <c r="A12" s="13" t="s">
        <v>84</v>
      </c>
      <c r="B12" s="13" t="s">
        <v>85</v>
      </c>
      <c r="C12" s="13" t="s">
        <v>90</v>
      </c>
      <c r="D12" s="13" t="s">
        <v>87</v>
      </c>
      <c r="E12" s="13" t="s">
        <v>91</v>
      </c>
      <c r="F12" s="24">
        <v>692.62</v>
      </c>
      <c r="G12" s="24">
        <v>0</v>
      </c>
      <c r="H12" s="24">
        <v>692.62</v>
      </c>
      <c r="I12" s="24">
        <v>0</v>
      </c>
      <c r="J12" s="14">
        <v>0</v>
      </c>
      <c r="K12" s="15">
        <v>0</v>
      </c>
      <c r="L12" s="24">
        <v>0</v>
      </c>
      <c r="M12" s="14">
        <v>0</v>
      </c>
      <c r="N12" s="15">
        <f t="shared" si="0"/>
        <v>0</v>
      </c>
      <c r="O12" s="24">
        <v>0</v>
      </c>
      <c r="P12" s="24">
        <v>0</v>
      </c>
      <c r="Q12" s="24">
        <v>0</v>
      </c>
      <c r="R12" s="14">
        <v>0</v>
      </c>
      <c r="S12" s="15">
        <v>0</v>
      </c>
      <c r="T12" s="14">
        <v>0</v>
      </c>
    </row>
    <row r="13" spans="1:20" ht="19.5" customHeight="1">
      <c r="A13" s="13" t="s">
        <v>92</v>
      </c>
      <c r="B13" s="13" t="s">
        <v>93</v>
      </c>
      <c r="C13" s="13" t="s">
        <v>94</v>
      </c>
      <c r="D13" s="13" t="s">
        <v>87</v>
      </c>
      <c r="E13" s="13" t="s">
        <v>95</v>
      </c>
      <c r="F13" s="24">
        <v>1.9</v>
      </c>
      <c r="G13" s="24">
        <v>0</v>
      </c>
      <c r="H13" s="24">
        <v>1.9</v>
      </c>
      <c r="I13" s="24">
        <v>0</v>
      </c>
      <c r="J13" s="14">
        <v>0</v>
      </c>
      <c r="K13" s="15">
        <v>0</v>
      </c>
      <c r="L13" s="24">
        <v>0</v>
      </c>
      <c r="M13" s="14">
        <v>0</v>
      </c>
      <c r="N13" s="15">
        <f t="shared" si="0"/>
        <v>0</v>
      </c>
      <c r="O13" s="24">
        <v>0</v>
      </c>
      <c r="P13" s="24">
        <v>0</v>
      </c>
      <c r="Q13" s="24">
        <v>0</v>
      </c>
      <c r="R13" s="14">
        <v>0</v>
      </c>
      <c r="S13" s="15">
        <v>0</v>
      </c>
      <c r="T13" s="14">
        <v>0</v>
      </c>
    </row>
    <row r="14" spans="1:20" ht="19.5" customHeight="1">
      <c r="A14" s="13" t="s">
        <v>96</v>
      </c>
      <c r="B14" s="13" t="s">
        <v>97</v>
      </c>
      <c r="C14" s="13" t="s">
        <v>97</v>
      </c>
      <c r="D14" s="13" t="s">
        <v>87</v>
      </c>
      <c r="E14" s="13" t="s">
        <v>98</v>
      </c>
      <c r="F14" s="24">
        <v>290.91</v>
      </c>
      <c r="G14" s="24">
        <v>0</v>
      </c>
      <c r="H14" s="24">
        <v>290.91</v>
      </c>
      <c r="I14" s="24">
        <v>0</v>
      </c>
      <c r="J14" s="14">
        <v>0</v>
      </c>
      <c r="K14" s="15">
        <v>0</v>
      </c>
      <c r="L14" s="24">
        <v>0</v>
      </c>
      <c r="M14" s="14">
        <v>0</v>
      </c>
      <c r="N14" s="15">
        <f t="shared" si="0"/>
        <v>0</v>
      </c>
      <c r="O14" s="24">
        <v>0</v>
      </c>
      <c r="P14" s="24">
        <v>0</v>
      </c>
      <c r="Q14" s="24">
        <v>0</v>
      </c>
      <c r="R14" s="14">
        <v>0</v>
      </c>
      <c r="S14" s="15">
        <v>0</v>
      </c>
      <c r="T14" s="14">
        <v>0</v>
      </c>
    </row>
    <row r="15" spans="1:20" ht="19.5" customHeight="1">
      <c r="A15" s="13" t="s">
        <v>99</v>
      </c>
      <c r="B15" s="13" t="s">
        <v>100</v>
      </c>
      <c r="C15" s="13" t="s">
        <v>86</v>
      </c>
      <c r="D15" s="13" t="s">
        <v>87</v>
      </c>
      <c r="E15" s="13" t="s">
        <v>101</v>
      </c>
      <c r="F15" s="24">
        <v>249.75</v>
      </c>
      <c r="G15" s="24">
        <v>0</v>
      </c>
      <c r="H15" s="24">
        <v>249.75</v>
      </c>
      <c r="I15" s="24">
        <v>0</v>
      </c>
      <c r="J15" s="14">
        <v>0</v>
      </c>
      <c r="K15" s="15">
        <v>0</v>
      </c>
      <c r="L15" s="24">
        <v>0</v>
      </c>
      <c r="M15" s="14">
        <v>0</v>
      </c>
      <c r="N15" s="15">
        <f t="shared" si="0"/>
        <v>0</v>
      </c>
      <c r="O15" s="24">
        <v>0</v>
      </c>
      <c r="P15" s="24">
        <v>0</v>
      </c>
      <c r="Q15" s="24">
        <v>0</v>
      </c>
      <c r="R15" s="14">
        <v>0</v>
      </c>
      <c r="S15" s="15">
        <v>0</v>
      </c>
      <c r="T15" s="14">
        <v>0</v>
      </c>
    </row>
    <row r="16" spans="1:20" ht="19.5" customHeight="1">
      <c r="A16" s="13" t="s">
        <v>99</v>
      </c>
      <c r="B16" s="13" t="s">
        <v>100</v>
      </c>
      <c r="C16" s="13" t="s">
        <v>94</v>
      </c>
      <c r="D16" s="13" t="s">
        <v>87</v>
      </c>
      <c r="E16" s="13" t="s">
        <v>102</v>
      </c>
      <c r="F16" s="24">
        <v>41.22</v>
      </c>
      <c r="G16" s="24">
        <v>0</v>
      </c>
      <c r="H16" s="24">
        <v>41.22</v>
      </c>
      <c r="I16" s="24">
        <v>0</v>
      </c>
      <c r="J16" s="14">
        <v>0</v>
      </c>
      <c r="K16" s="15">
        <v>0</v>
      </c>
      <c r="L16" s="24">
        <v>0</v>
      </c>
      <c r="M16" s="14">
        <v>0</v>
      </c>
      <c r="N16" s="15">
        <f t="shared" si="0"/>
        <v>0</v>
      </c>
      <c r="O16" s="24">
        <v>0</v>
      </c>
      <c r="P16" s="24">
        <v>0</v>
      </c>
      <c r="Q16" s="24">
        <v>0</v>
      </c>
      <c r="R16" s="14">
        <v>0</v>
      </c>
      <c r="S16" s="15">
        <v>0</v>
      </c>
      <c r="T16" s="14">
        <v>0</v>
      </c>
    </row>
    <row r="17" spans="1:20" ht="19.5" customHeight="1">
      <c r="A17" s="13" t="s">
        <v>103</v>
      </c>
      <c r="B17" s="13" t="s">
        <v>85</v>
      </c>
      <c r="C17" s="13" t="s">
        <v>86</v>
      </c>
      <c r="D17" s="13" t="s">
        <v>87</v>
      </c>
      <c r="E17" s="13" t="s">
        <v>104</v>
      </c>
      <c r="F17" s="24">
        <v>282</v>
      </c>
      <c r="G17" s="24">
        <v>0</v>
      </c>
      <c r="H17" s="24">
        <v>282</v>
      </c>
      <c r="I17" s="24">
        <v>0</v>
      </c>
      <c r="J17" s="14">
        <v>0</v>
      </c>
      <c r="K17" s="15">
        <v>0</v>
      </c>
      <c r="L17" s="24">
        <v>0</v>
      </c>
      <c r="M17" s="14">
        <v>0</v>
      </c>
      <c r="N17" s="15">
        <f t="shared" si="0"/>
        <v>0</v>
      </c>
      <c r="O17" s="24">
        <v>0</v>
      </c>
      <c r="P17" s="24">
        <v>0</v>
      </c>
      <c r="Q17" s="24">
        <v>0</v>
      </c>
      <c r="R17" s="14">
        <v>0</v>
      </c>
      <c r="S17" s="15">
        <v>0</v>
      </c>
      <c r="T17" s="14">
        <v>0</v>
      </c>
    </row>
    <row r="18" spans="1:20" ht="19.5" customHeight="1">
      <c r="A18" s="13" t="s">
        <v>103</v>
      </c>
      <c r="B18" s="13" t="s">
        <v>85</v>
      </c>
      <c r="C18" s="13" t="s">
        <v>94</v>
      </c>
      <c r="D18" s="13" t="s">
        <v>87</v>
      </c>
      <c r="E18" s="13" t="s">
        <v>105</v>
      </c>
      <c r="F18" s="24">
        <v>174.85</v>
      </c>
      <c r="G18" s="24">
        <v>0</v>
      </c>
      <c r="H18" s="24">
        <v>174.85</v>
      </c>
      <c r="I18" s="24">
        <v>0</v>
      </c>
      <c r="J18" s="14">
        <v>0</v>
      </c>
      <c r="K18" s="15">
        <v>0</v>
      </c>
      <c r="L18" s="24">
        <v>0</v>
      </c>
      <c r="M18" s="14">
        <v>0</v>
      </c>
      <c r="N18" s="15">
        <f t="shared" si="0"/>
        <v>0</v>
      </c>
      <c r="O18" s="24">
        <v>0</v>
      </c>
      <c r="P18" s="24">
        <v>0</v>
      </c>
      <c r="Q18" s="24">
        <v>0</v>
      </c>
      <c r="R18" s="14">
        <v>0</v>
      </c>
      <c r="S18" s="15">
        <v>0</v>
      </c>
      <c r="T18" s="14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56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E5" sqref="E5:E6"/>
    </sheetView>
  </sheetViews>
  <sheetFormatPr defaultColWidth="9.140625" defaultRowHeight="15"/>
  <cols>
    <col min="1" max="1" width="4.8515625" style="0" customWidth="1"/>
    <col min="2" max="3" width="3.57421875" style="0" customWidth="1"/>
    <col min="4" max="4" width="10.00390625" style="0" customWidth="1"/>
    <col min="5" max="5" width="50.7109375" style="0" customWidth="1"/>
    <col min="6" max="10" width="14.421875" style="0" customWidth="1"/>
    <col min="11" max="12" width="10.57421875" style="0" customWidth="1"/>
  </cols>
  <sheetData>
    <row r="1" spans="1:10" ht="19.5" customHeight="1">
      <c r="A1" s="16"/>
      <c r="B1" s="81"/>
      <c r="C1" s="81"/>
      <c r="D1" s="81"/>
      <c r="E1" s="81"/>
      <c r="F1" s="81"/>
      <c r="G1" s="81"/>
      <c r="H1" s="81"/>
      <c r="I1" s="81"/>
      <c r="J1" s="87" t="s">
        <v>106</v>
      </c>
    </row>
    <row r="2" spans="1:10" ht="19.5" customHeight="1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53" t="s">
        <v>0</v>
      </c>
      <c r="B3" s="53"/>
      <c r="C3" s="53"/>
      <c r="D3" s="53"/>
      <c r="E3" s="53"/>
      <c r="F3" s="82"/>
      <c r="G3" s="82"/>
      <c r="H3" s="82"/>
      <c r="I3" s="82"/>
      <c r="J3" s="6" t="s">
        <v>5</v>
      </c>
    </row>
    <row r="4" spans="1:10" ht="19.5" customHeight="1">
      <c r="A4" s="109" t="s">
        <v>58</v>
      </c>
      <c r="B4" s="131"/>
      <c r="C4" s="131"/>
      <c r="D4" s="131"/>
      <c r="E4" s="110"/>
      <c r="F4" s="136" t="s">
        <v>59</v>
      </c>
      <c r="G4" s="137" t="s">
        <v>108</v>
      </c>
      <c r="H4" s="138" t="s">
        <v>109</v>
      </c>
      <c r="I4" s="138" t="s">
        <v>110</v>
      </c>
      <c r="J4" s="133" t="s">
        <v>111</v>
      </c>
    </row>
    <row r="5" spans="1:10" ht="19.5" customHeight="1">
      <c r="A5" s="109" t="s">
        <v>69</v>
      </c>
      <c r="B5" s="131"/>
      <c r="C5" s="110"/>
      <c r="D5" s="132" t="s">
        <v>70</v>
      </c>
      <c r="E5" s="134" t="s">
        <v>112</v>
      </c>
      <c r="F5" s="137"/>
      <c r="G5" s="137"/>
      <c r="H5" s="138"/>
      <c r="I5" s="138"/>
      <c r="J5" s="133"/>
    </row>
    <row r="6" spans="1:10" ht="15" customHeight="1">
      <c r="A6" s="83" t="s">
        <v>79</v>
      </c>
      <c r="B6" s="83" t="s">
        <v>80</v>
      </c>
      <c r="C6" s="84" t="s">
        <v>81</v>
      </c>
      <c r="D6" s="133"/>
      <c r="E6" s="135"/>
      <c r="F6" s="137"/>
      <c r="G6" s="137"/>
      <c r="H6" s="138"/>
      <c r="I6" s="138"/>
      <c r="J6" s="133"/>
    </row>
    <row r="7" spans="1:10" ht="19.5" customHeight="1">
      <c r="A7" s="85" t="s">
        <v>38</v>
      </c>
      <c r="B7" s="85" t="s">
        <v>38</v>
      </c>
      <c r="C7" s="85" t="s">
        <v>38</v>
      </c>
      <c r="D7" s="86" t="s">
        <v>38</v>
      </c>
      <c r="E7" s="86" t="s">
        <v>59</v>
      </c>
      <c r="F7" s="70">
        <f aca="true" t="shared" si="0" ref="F7:F18">SUM(G7:J7)</f>
        <v>8399.51</v>
      </c>
      <c r="G7" s="70">
        <v>4284.84</v>
      </c>
      <c r="H7" s="70">
        <v>4114.67</v>
      </c>
      <c r="I7" s="70">
        <v>0</v>
      </c>
      <c r="J7" s="88">
        <v>0</v>
      </c>
    </row>
    <row r="8" spans="1:10" ht="19.5" customHeight="1">
      <c r="A8" s="85" t="s">
        <v>38</v>
      </c>
      <c r="B8" s="85" t="s">
        <v>38</v>
      </c>
      <c r="C8" s="85" t="s">
        <v>38</v>
      </c>
      <c r="D8" s="86" t="s">
        <v>38</v>
      </c>
      <c r="E8" s="86" t="s">
        <v>82</v>
      </c>
      <c r="F8" s="70">
        <f t="shared" si="0"/>
        <v>8399.51</v>
      </c>
      <c r="G8" s="70">
        <v>4284.84</v>
      </c>
      <c r="H8" s="70">
        <v>4114.67</v>
      </c>
      <c r="I8" s="70">
        <v>0</v>
      </c>
      <c r="J8" s="88">
        <v>0</v>
      </c>
    </row>
    <row r="9" spans="1:10" ht="19.5" customHeight="1">
      <c r="A9" s="85" t="s">
        <v>38</v>
      </c>
      <c r="B9" s="85" t="s">
        <v>38</v>
      </c>
      <c r="C9" s="85" t="s">
        <v>38</v>
      </c>
      <c r="D9" s="86" t="s">
        <v>38</v>
      </c>
      <c r="E9" s="86" t="s">
        <v>83</v>
      </c>
      <c r="F9" s="70">
        <f t="shared" si="0"/>
        <v>8399.51</v>
      </c>
      <c r="G9" s="70">
        <v>4284.84</v>
      </c>
      <c r="H9" s="70">
        <v>4114.67</v>
      </c>
      <c r="I9" s="70">
        <v>0</v>
      </c>
      <c r="J9" s="88">
        <v>0</v>
      </c>
    </row>
    <row r="10" spans="1:10" ht="19.5" customHeight="1">
      <c r="A10" s="85" t="s">
        <v>84</v>
      </c>
      <c r="B10" s="85" t="s">
        <v>85</v>
      </c>
      <c r="C10" s="85" t="s">
        <v>86</v>
      </c>
      <c r="D10" s="86" t="s">
        <v>87</v>
      </c>
      <c r="E10" s="86" t="s">
        <v>88</v>
      </c>
      <c r="F10" s="70">
        <f t="shared" si="0"/>
        <v>3244.21</v>
      </c>
      <c r="G10" s="70">
        <v>3244.21</v>
      </c>
      <c r="H10" s="70">
        <v>0</v>
      </c>
      <c r="I10" s="70">
        <v>0</v>
      </c>
      <c r="J10" s="88">
        <v>0</v>
      </c>
    </row>
    <row r="11" spans="1:10" ht="19.5" customHeight="1">
      <c r="A11" s="85" t="s">
        <v>84</v>
      </c>
      <c r="B11" s="85" t="s">
        <v>85</v>
      </c>
      <c r="C11" s="85" t="s">
        <v>85</v>
      </c>
      <c r="D11" s="86" t="s">
        <v>87</v>
      </c>
      <c r="E11" s="86" t="s">
        <v>89</v>
      </c>
      <c r="F11" s="70">
        <f t="shared" si="0"/>
        <v>3422.05</v>
      </c>
      <c r="G11" s="70">
        <v>0</v>
      </c>
      <c r="H11" s="70">
        <v>3422.05</v>
      </c>
      <c r="I11" s="70">
        <v>0</v>
      </c>
      <c r="J11" s="88">
        <v>0</v>
      </c>
    </row>
    <row r="12" spans="1:10" ht="19.5" customHeight="1">
      <c r="A12" s="85" t="s">
        <v>84</v>
      </c>
      <c r="B12" s="85" t="s">
        <v>85</v>
      </c>
      <c r="C12" s="85" t="s">
        <v>90</v>
      </c>
      <c r="D12" s="86" t="s">
        <v>87</v>
      </c>
      <c r="E12" s="86" t="s">
        <v>91</v>
      </c>
      <c r="F12" s="70">
        <f t="shared" si="0"/>
        <v>692.62</v>
      </c>
      <c r="G12" s="70">
        <v>0</v>
      </c>
      <c r="H12" s="70">
        <v>692.62</v>
      </c>
      <c r="I12" s="70">
        <v>0</v>
      </c>
      <c r="J12" s="88">
        <v>0</v>
      </c>
    </row>
    <row r="13" spans="1:10" ht="19.5" customHeight="1">
      <c r="A13" s="85" t="s">
        <v>92</v>
      </c>
      <c r="B13" s="85" t="s">
        <v>93</v>
      </c>
      <c r="C13" s="85" t="s">
        <v>94</v>
      </c>
      <c r="D13" s="86" t="s">
        <v>87</v>
      </c>
      <c r="E13" s="86" t="s">
        <v>95</v>
      </c>
      <c r="F13" s="70">
        <f t="shared" si="0"/>
        <v>1.9</v>
      </c>
      <c r="G13" s="70">
        <v>1.9</v>
      </c>
      <c r="H13" s="70">
        <v>0</v>
      </c>
      <c r="I13" s="70">
        <v>0</v>
      </c>
      <c r="J13" s="88">
        <v>0</v>
      </c>
    </row>
    <row r="14" spans="1:10" ht="19.5" customHeight="1">
      <c r="A14" s="85" t="s">
        <v>96</v>
      </c>
      <c r="B14" s="85" t="s">
        <v>97</v>
      </c>
      <c r="C14" s="85" t="s">
        <v>97</v>
      </c>
      <c r="D14" s="86" t="s">
        <v>87</v>
      </c>
      <c r="E14" s="86" t="s">
        <v>98</v>
      </c>
      <c r="F14" s="70">
        <f t="shared" si="0"/>
        <v>290.91</v>
      </c>
      <c r="G14" s="70">
        <v>290.91</v>
      </c>
      <c r="H14" s="70">
        <v>0</v>
      </c>
      <c r="I14" s="70">
        <v>0</v>
      </c>
      <c r="J14" s="88">
        <v>0</v>
      </c>
    </row>
    <row r="15" spans="1:10" ht="19.5" customHeight="1">
      <c r="A15" s="85" t="s">
        <v>99</v>
      </c>
      <c r="B15" s="85" t="s">
        <v>100</v>
      </c>
      <c r="C15" s="85" t="s">
        <v>86</v>
      </c>
      <c r="D15" s="86" t="s">
        <v>87</v>
      </c>
      <c r="E15" s="86" t="s">
        <v>101</v>
      </c>
      <c r="F15" s="70">
        <f t="shared" si="0"/>
        <v>249.75</v>
      </c>
      <c r="G15" s="70">
        <v>249.75</v>
      </c>
      <c r="H15" s="70">
        <v>0</v>
      </c>
      <c r="I15" s="70">
        <v>0</v>
      </c>
      <c r="J15" s="88">
        <v>0</v>
      </c>
    </row>
    <row r="16" spans="1:10" ht="19.5" customHeight="1">
      <c r="A16" s="85" t="s">
        <v>99</v>
      </c>
      <c r="B16" s="85" t="s">
        <v>100</v>
      </c>
      <c r="C16" s="85" t="s">
        <v>94</v>
      </c>
      <c r="D16" s="86" t="s">
        <v>87</v>
      </c>
      <c r="E16" s="86" t="s">
        <v>102</v>
      </c>
      <c r="F16" s="70">
        <f t="shared" si="0"/>
        <v>41.22</v>
      </c>
      <c r="G16" s="70">
        <v>41.22</v>
      </c>
      <c r="H16" s="70">
        <v>0</v>
      </c>
      <c r="I16" s="70">
        <v>0</v>
      </c>
      <c r="J16" s="88">
        <v>0</v>
      </c>
    </row>
    <row r="17" spans="1:10" ht="19.5" customHeight="1">
      <c r="A17" s="85" t="s">
        <v>103</v>
      </c>
      <c r="B17" s="85" t="s">
        <v>85</v>
      </c>
      <c r="C17" s="85" t="s">
        <v>86</v>
      </c>
      <c r="D17" s="86" t="s">
        <v>87</v>
      </c>
      <c r="E17" s="86" t="s">
        <v>104</v>
      </c>
      <c r="F17" s="70">
        <f t="shared" si="0"/>
        <v>282</v>
      </c>
      <c r="G17" s="70">
        <v>282</v>
      </c>
      <c r="H17" s="70">
        <v>0</v>
      </c>
      <c r="I17" s="70">
        <v>0</v>
      </c>
      <c r="J17" s="88">
        <v>0</v>
      </c>
    </row>
    <row r="18" spans="1:10" ht="19.5" customHeight="1">
      <c r="A18" s="85" t="s">
        <v>103</v>
      </c>
      <c r="B18" s="85" t="s">
        <v>85</v>
      </c>
      <c r="C18" s="85" t="s">
        <v>94</v>
      </c>
      <c r="D18" s="86" t="s">
        <v>87</v>
      </c>
      <c r="E18" s="86" t="s">
        <v>105</v>
      </c>
      <c r="F18" s="70">
        <f t="shared" si="0"/>
        <v>174.85</v>
      </c>
      <c r="G18" s="70">
        <v>174.85</v>
      </c>
      <c r="H18" s="70">
        <v>0</v>
      </c>
      <c r="I18" s="70">
        <v>0</v>
      </c>
      <c r="J18" s="8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2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B9" sqref="B9"/>
    </sheetView>
  </sheetViews>
  <sheetFormatPr defaultColWidth="9.140625" defaultRowHeight="15"/>
  <cols>
    <col min="1" max="1" width="53.421875" style="0" customWidth="1"/>
    <col min="2" max="2" width="24.7109375" style="0" customWidth="1"/>
    <col min="3" max="3" width="53.421875" style="0" customWidth="1"/>
    <col min="4" max="8" width="24.7109375" style="0" customWidth="1"/>
  </cols>
  <sheetData>
    <row r="1" spans="1:8" ht="20.25" customHeight="1">
      <c r="A1" s="52"/>
      <c r="B1" s="52"/>
      <c r="C1" s="52"/>
      <c r="D1" s="52"/>
      <c r="E1" s="52"/>
      <c r="F1" s="52"/>
      <c r="G1" s="52"/>
      <c r="H1" s="18" t="s">
        <v>113</v>
      </c>
    </row>
    <row r="2" spans="1:8" ht="20.25" customHeight="1">
      <c r="A2" s="108" t="s">
        <v>114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53" t="s">
        <v>0</v>
      </c>
      <c r="B3" s="53"/>
      <c r="C3" s="16"/>
      <c r="D3" s="16"/>
      <c r="E3" s="16"/>
      <c r="F3" s="16"/>
      <c r="G3" s="16"/>
      <c r="H3" s="6" t="s">
        <v>5</v>
      </c>
    </row>
    <row r="4" spans="1:8" ht="24" customHeight="1">
      <c r="A4" s="109" t="s">
        <v>6</v>
      </c>
      <c r="B4" s="110"/>
      <c r="C4" s="109" t="s">
        <v>7</v>
      </c>
      <c r="D4" s="131"/>
      <c r="E4" s="131"/>
      <c r="F4" s="131"/>
      <c r="G4" s="131"/>
      <c r="H4" s="110"/>
    </row>
    <row r="5" spans="1:8" ht="24" customHeight="1">
      <c r="A5" s="54" t="s">
        <v>8</v>
      </c>
      <c r="B5" s="55" t="s">
        <v>9</v>
      </c>
      <c r="C5" s="54" t="s">
        <v>8</v>
      </c>
      <c r="D5" s="54" t="s">
        <v>59</v>
      </c>
      <c r="E5" s="55" t="s">
        <v>115</v>
      </c>
      <c r="F5" s="56" t="s">
        <v>116</v>
      </c>
      <c r="G5" s="55" t="s">
        <v>117</v>
      </c>
      <c r="H5" s="56" t="s">
        <v>118</v>
      </c>
    </row>
    <row r="6" spans="1:8" ht="24" customHeight="1">
      <c r="A6" s="57" t="s">
        <v>119</v>
      </c>
      <c r="B6" s="58">
        <f>SUM(B7:B9)</f>
        <v>8399.51</v>
      </c>
      <c r="C6" s="59" t="s">
        <v>120</v>
      </c>
      <c r="D6" s="58">
        <f aca="true" t="shared" si="0" ref="D6:D36">SUM(E6:H6)</f>
        <v>8399.51</v>
      </c>
      <c r="E6" s="60">
        <f>SUM(E7:E36)</f>
        <v>8399.51</v>
      </c>
      <c r="F6" s="61">
        <f>SUM(F7:F36)</f>
        <v>0</v>
      </c>
      <c r="G6" s="61">
        <f>SUM(G7:G36)</f>
        <v>0</v>
      </c>
      <c r="H6" s="61">
        <f>SUM(H7:H36)</f>
        <v>0</v>
      </c>
    </row>
    <row r="7" spans="1:8" ht="24" customHeight="1">
      <c r="A7" s="57" t="s">
        <v>121</v>
      </c>
      <c r="B7" s="58">
        <v>8399.51</v>
      </c>
      <c r="C7" s="59" t="s">
        <v>122</v>
      </c>
      <c r="D7" s="58">
        <f t="shared" si="0"/>
        <v>0</v>
      </c>
      <c r="E7" s="60">
        <v>0</v>
      </c>
      <c r="F7" s="62">
        <v>0</v>
      </c>
      <c r="G7" s="62">
        <v>0</v>
      </c>
      <c r="H7" s="63">
        <v>0</v>
      </c>
    </row>
    <row r="8" spans="1:8" ht="24" customHeight="1">
      <c r="A8" s="57" t="s">
        <v>123</v>
      </c>
      <c r="B8" s="58">
        <v>0</v>
      </c>
      <c r="C8" s="59" t="s">
        <v>124</v>
      </c>
      <c r="D8" s="58">
        <f t="shared" si="0"/>
        <v>0</v>
      </c>
      <c r="E8" s="60">
        <v>0</v>
      </c>
      <c r="F8" s="60">
        <v>0</v>
      </c>
      <c r="G8" s="60">
        <v>0</v>
      </c>
      <c r="H8" s="58">
        <v>0</v>
      </c>
    </row>
    <row r="9" spans="1:8" ht="24" customHeight="1">
      <c r="A9" s="57" t="s">
        <v>125</v>
      </c>
      <c r="B9" s="58">
        <v>0</v>
      </c>
      <c r="C9" s="59" t="s">
        <v>126</v>
      </c>
      <c r="D9" s="58">
        <f t="shared" si="0"/>
        <v>0</v>
      </c>
      <c r="E9" s="60">
        <v>0</v>
      </c>
      <c r="F9" s="60">
        <v>0</v>
      </c>
      <c r="G9" s="60">
        <v>0</v>
      </c>
      <c r="H9" s="58">
        <v>0</v>
      </c>
    </row>
    <row r="10" spans="1:8" ht="24" customHeight="1">
      <c r="A10" s="57" t="s">
        <v>127</v>
      </c>
      <c r="B10" s="58">
        <f>SUM(B11:B14)</f>
        <v>0</v>
      </c>
      <c r="C10" s="59" t="s">
        <v>128</v>
      </c>
      <c r="D10" s="58">
        <f t="shared" si="0"/>
        <v>7358.88</v>
      </c>
      <c r="E10" s="60">
        <v>7358.88</v>
      </c>
      <c r="F10" s="60">
        <v>0</v>
      </c>
      <c r="G10" s="60">
        <v>0</v>
      </c>
      <c r="H10" s="58">
        <v>0</v>
      </c>
    </row>
    <row r="11" spans="1:8" ht="24" customHeight="1">
      <c r="A11" s="57" t="s">
        <v>121</v>
      </c>
      <c r="B11" s="58">
        <v>0</v>
      </c>
      <c r="C11" s="59" t="s">
        <v>129</v>
      </c>
      <c r="D11" s="58">
        <f t="shared" si="0"/>
        <v>1.9</v>
      </c>
      <c r="E11" s="60">
        <v>1.9</v>
      </c>
      <c r="F11" s="60">
        <v>0</v>
      </c>
      <c r="G11" s="60">
        <v>0</v>
      </c>
      <c r="H11" s="58">
        <v>0</v>
      </c>
    </row>
    <row r="12" spans="1:8" ht="24" customHeight="1">
      <c r="A12" s="57" t="s">
        <v>123</v>
      </c>
      <c r="B12" s="58">
        <v>0</v>
      </c>
      <c r="C12" s="59" t="s">
        <v>130</v>
      </c>
      <c r="D12" s="58">
        <f t="shared" si="0"/>
        <v>0</v>
      </c>
      <c r="E12" s="60">
        <v>0</v>
      </c>
      <c r="F12" s="60">
        <v>0</v>
      </c>
      <c r="G12" s="60">
        <v>0</v>
      </c>
      <c r="H12" s="58">
        <v>0</v>
      </c>
    </row>
    <row r="13" spans="1:8" ht="24" customHeight="1">
      <c r="A13" s="57" t="s">
        <v>125</v>
      </c>
      <c r="B13" s="58">
        <v>0</v>
      </c>
      <c r="C13" s="59" t="s">
        <v>131</v>
      </c>
      <c r="D13" s="58">
        <f t="shared" si="0"/>
        <v>0</v>
      </c>
      <c r="E13" s="60">
        <v>0</v>
      </c>
      <c r="F13" s="60">
        <v>0</v>
      </c>
      <c r="G13" s="60">
        <v>0</v>
      </c>
      <c r="H13" s="58">
        <v>0</v>
      </c>
    </row>
    <row r="14" spans="1:8" ht="24" customHeight="1">
      <c r="A14" s="57" t="s">
        <v>132</v>
      </c>
      <c r="B14" s="58">
        <v>0</v>
      </c>
      <c r="C14" s="59" t="s">
        <v>133</v>
      </c>
      <c r="D14" s="58">
        <f t="shared" si="0"/>
        <v>290.91</v>
      </c>
      <c r="E14" s="60">
        <v>290.91</v>
      </c>
      <c r="F14" s="60">
        <v>0</v>
      </c>
      <c r="G14" s="60">
        <v>0</v>
      </c>
      <c r="H14" s="58">
        <v>0</v>
      </c>
    </row>
    <row r="15" spans="1:8" ht="24" customHeight="1">
      <c r="A15" s="64"/>
      <c r="B15" s="58"/>
      <c r="C15" s="65" t="s">
        <v>134</v>
      </c>
      <c r="D15" s="58">
        <f t="shared" si="0"/>
        <v>0</v>
      </c>
      <c r="E15" s="60">
        <v>0</v>
      </c>
      <c r="F15" s="60">
        <v>0</v>
      </c>
      <c r="G15" s="60">
        <v>0</v>
      </c>
      <c r="H15" s="58">
        <v>0</v>
      </c>
    </row>
    <row r="16" spans="1:8" ht="24" customHeight="1">
      <c r="A16" s="64"/>
      <c r="B16" s="58"/>
      <c r="C16" s="65" t="s">
        <v>135</v>
      </c>
      <c r="D16" s="58">
        <f t="shared" si="0"/>
        <v>290.97</v>
      </c>
      <c r="E16" s="60">
        <v>290.97</v>
      </c>
      <c r="F16" s="60">
        <v>0</v>
      </c>
      <c r="G16" s="60">
        <v>0</v>
      </c>
      <c r="H16" s="58">
        <v>0</v>
      </c>
    </row>
    <row r="17" spans="1:8" ht="24" customHeight="1">
      <c r="A17" s="64"/>
      <c r="B17" s="58"/>
      <c r="C17" s="65" t="s">
        <v>136</v>
      </c>
      <c r="D17" s="58">
        <f t="shared" si="0"/>
        <v>0</v>
      </c>
      <c r="E17" s="60">
        <v>0</v>
      </c>
      <c r="F17" s="60">
        <v>0</v>
      </c>
      <c r="G17" s="60">
        <v>0</v>
      </c>
      <c r="H17" s="58">
        <v>0</v>
      </c>
    </row>
    <row r="18" spans="1:8" ht="24" customHeight="1">
      <c r="A18" s="64"/>
      <c r="B18" s="58"/>
      <c r="C18" s="65" t="s">
        <v>137</v>
      </c>
      <c r="D18" s="58">
        <f t="shared" si="0"/>
        <v>0</v>
      </c>
      <c r="E18" s="60">
        <v>0</v>
      </c>
      <c r="F18" s="60">
        <v>0</v>
      </c>
      <c r="G18" s="60">
        <v>0</v>
      </c>
      <c r="H18" s="58">
        <v>0</v>
      </c>
    </row>
    <row r="19" spans="1:8" ht="24" customHeight="1">
      <c r="A19" s="64"/>
      <c r="B19" s="58"/>
      <c r="C19" s="65" t="s">
        <v>138</v>
      </c>
      <c r="D19" s="58">
        <f t="shared" si="0"/>
        <v>0</v>
      </c>
      <c r="E19" s="60">
        <v>0</v>
      </c>
      <c r="F19" s="60">
        <v>0</v>
      </c>
      <c r="G19" s="60">
        <v>0</v>
      </c>
      <c r="H19" s="58">
        <v>0</v>
      </c>
    </row>
    <row r="20" spans="1:8" ht="24" customHeight="1">
      <c r="A20" s="64"/>
      <c r="B20" s="58"/>
      <c r="C20" s="65" t="s">
        <v>139</v>
      </c>
      <c r="D20" s="58">
        <f t="shared" si="0"/>
        <v>0</v>
      </c>
      <c r="E20" s="60">
        <v>0</v>
      </c>
      <c r="F20" s="60">
        <v>0</v>
      </c>
      <c r="G20" s="60">
        <v>0</v>
      </c>
      <c r="H20" s="58">
        <v>0</v>
      </c>
    </row>
    <row r="21" spans="1:8" ht="24" customHeight="1">
      <c r="A21" s="64"/>
      <c r="B21" s="58"/>
      <c r="C21" s="65" t="s">
        <v>140</v>
      </c>
      <c r="D21" s="58">
        <f t="shared" si="0"/>
        <v>0</v>
      </c>
      <c r="E21" s="60">
        <v>0</v>
      </c>
      <c r="F21" s="60">
        <v>0</v>
      </c>
      <c r="G21" s="60">
        <v>0</v>
      </c>
      <c r="H21" s="58">
        <v>0</v>
      </c>
    </row>
    <row r="22" spans="1:8" ht="24" customHeight="1">
      <c r="A22" s="64"/>
      <c r="B22" s="58"/>
      <c r="C22" s="65" t="s">
        <v>141</v>
      </c>
      <c r="D22" s="58">
        <f t="shared" si="0"/>
        <v>0</v>
      </c>
      <c r="E22" s="60">
        <v>0</v>
      </c>
      <c r="F22" s="60">
        <v>0</v>
      </c>
      <c r="G22" s="60">
        <v>0</v>
      </c>
      <c r="H22" s="58">
        <v>0</v>
      </c>
    </row>
    <row r="23" spans="1:8" ht="24" customHeight="1">
      <c r="A23" s="64"/>
      <c r="B23" s="58"/>
      <c r="C23" s="65" t="s">
        <v>142</v>
      </c>
      <c r="D23" s="58">
        <f t="shared" si="0"/>
        <v>0</v>
      </c>
      <c r="E23" s="60">
        <v>0</v>
      </c>
      <c r="F23" s="60">
        <v>0</v>
      </c>
      <c r="G23" s="60">
        <v>0</v>
      </c>
      <c r="H23" s="58">
        <v>0</v>
      </c>
    </row>
    <row r="24" spans="1:8" ht="24" customHeight="1">
      <c r="A24" s="64"/>
      <c r="B24" s="58"/>
      <c r="C24" s="66" t="s">
        <v>143</v>
      </c>
      <c r="D24" s="58">
        <f t="shared" si="0"/>
        <v>0</v>
      </c>
      <c r="E24" s="60">
        <v>0</v>
      </c>
      <c r="F24" s="60">
        <v>0</v>
      </c>
      <c r="G24" s="60">
        <v>0</v>
      </c>
      <c r="H24" s="58">
        <v>0</v>
      </c>
    </row>
    <row r="25" spans="1:8" ht="24" customHeight="1">
      <c r="A25" s="67"/>
      <c r="B25" s="61"/>
      <c r="C25" s="68" t="s">
        <v>144</v>
      </c>
      <c r="D25" s="61">
        <f t="shared" si="0"/>
        <v>0</v>
      </c>
      <c r="E25" s="61">
        <v>0</v>
      </c>
      <c r="F25" s="61">
        <v>0</v>
      </c>
      <c r="G25" s="61">
        <v>0</v>
      </c>
      <c r="H25" s="61">
        <v>0</v>
      </c>
    </row>
    <row r="26" spans="1:8" ht="24" customHeight="1">
      <c r="A26" s="57"/>
      <c r="B26" s="61"/>
      <c r="C26" s="68" t="s">
        <v>145</v>
      </c>
      <c r="D26" s="61">
        <f t="shared" si="0"/>
        <v>456.85</v>
      </c>
      <c r="E26" s="61">
        <v>456.85</v>
      </c>
      <c r="F26" s="61">
        <v>0</v>
      </c>
      <c r="G26" s="61">
        <v>0</v>
      </c>
      <c r="H26" s="61">
        <v>0</v>
      </c>
    </row>
    <row r="27" spans="1:8" ht="24" customHeight="1">
      <c r="A27" s="57"/>
      <c r="B27" s="61"/>
      <c r="C27" s="68" t="s">
        <v>146</v>
      </c>
      <c r="D27" s="61">
        <f t="shared" si="0"/>
        <v>0</v>
      </c>
      <c r="E27" s="61">
        <v>0</v>
      </c>
      <c r="F27" s="61">
        <v>0</v>
      </c>
      <c r="G27" s="61">
        <v>0</v>
      </c>
      <c r="H27" s="61">
        <v>0</v>
      </c>
    </row>
    <row r="28" spans="1:8" ht="24" customHeight="1">
      <c r="A28" s="57"/>
      <c r="B28" s="61"/>
      <c r="C28" s="68" t="s">
        <v>147</v>
      </c>
      <c r="D28" s="61">
        <f t="shared" si="0"/>
        <v>0</v>
      </c>
      <c r="E28" s="61">
        <v>0</v>
      </c>
      <c r="F28" s="61">
        <v>0</v>
      </c>
      <c r="G28" s="61">
        <v>0</v>
      </c>
      <c r="H28" s="61">
        <v>0</v>
      </c>
    </row>
    <row r="29" spans="1:8" ht="24" customHeight="1">
      <c r="A29" s="57"/>
      <c r="B29" s="61"/>
      <c r="C29" s="68" t="s">
        <v>148</v>
      </c>
      <c r="D29" s="61">
        <f t="shared" si="0"/>
        <v>0</v>
      </c>
      <c r="E29" s="61">
        <v>0</v>
      </c>
      <c r="F29" s="61">
        <v>0</v>
      </c>
      <c r="G29" s="61">
        <v>0</v>
      </c>
      <c r="H29" s="61">
        <v>0</v>
      </c>
    </row>
    <row r="30" spans="1:8" ht="24" customHeight="1">
      <c r="A30" s="69"/>
      <c r="B30" s="70"/>
      <c r="C30" s="71" t="s">
        <v>149</v>
      </c>
      <c r="D30" s="63">
        <f t="shared" si="0"/>
        <v>0</v>
      </c>
      <c r="E30" s="72">
        <v>0</v>
      </c>
      <c r="F30" s="72">
        <v>0</v>
      </c>
      <c r="G30" s="72">
        <v>0</v>
      </c>
      <c r="H30" s="72">
        <v>0</v>
      </c>
    </row>
    <row r="31" spans="1:8" ht="24" customHeight="1">
      <c r="A31" s="73"/>
      <c r="B31" s="60"/>
      <c r="C31" s="74" t="s">
        <v>150</v>
      </c>
      <c r="D31" s="58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76"/>
      <c r="B32" s="61"/>
      <c r="C32" s="77" t="s">
        <v>151</v>
      </c>
      <c r="D32" s="61">
        <f t="shared" si="0"/>
        <v>0</v>
      </c>
      <c r="E32" s="61">
        <v>0</v>
      </c>
      <c r="F32" s="61">
        <v>0</v>
      </c>
      <c r="G32" s="61">
        <v>0</v>
      </c>
      <c r="H32" s="61">
        <v>0</v>
      </c>
    </row>
    <row r="33" spans="1:8" ht="24" customHeight="1">
      <c r="A33" s="76"/>
      <c r="B33" s="61"/>
      <c r="C33" s="77" t="s">
        <v>152</v>
      </c>
      <c r="D33" s="61">
        <f t="shared" si="0"/>
        <v>0</v>
      </c>
      <c r="E33" s="61">
        <v>0</v>
      </c>
      <c r="F33" s="61">
        <v>0</v>
      </c>
      <c r="G33" s="61">
        <v>0</v>
      </c>
      <c r="H33" s="61">
        <v>0</v>
      </c>
    </row>
    <row r="34" spans="1:8" ht="24" customHeight="1">
      <c r="A34" s="76"/>
      <c r="B34" s="61"/>
      <c r="C34" s="77" t="s">
        <v>153</v>
      </c>
      <c r="D34" s="61">
        <f t="shared" si="0"/>
        <v>0</v>
      </c>
      <c r="E34" s="61">
        <v>0</v>
      </c>
      <c r="F34" s="61">
        <v>0</v>
      </c>
      <c r="G34" s="61">
        <v>0</v>
      </c>
      <c r="H34" s="61">
        <v>0</v>
      </c>
    </row>
    <row r="35" spans="1:8" ht="24" customHeight="1">
      <c r="A35" s="76"/>
      <c r="B35" s="61"/>
      <c r="C35" s="77" t="s">
        <v>154</v>
      </c>
      <c r="D35" s="61">
        <f t="shared" si="0"/>
        <v>0</v>
      </c>
      <c r="E35" s="61">
        <v>0</v>
      </c>
      <c r="F35" s="61">
        <v>0</v>
      </c>
      <c r="G35" s="61">
        <v>0</v>
      </c>
      <c r="H35" s="61">
        <v>0</v>
      </c>
    </row>
    <row r="36" spans="1:8" ht="24" customHeight="1">
      <c r="A36" s="76"/>
      <c r="B36" s="61"/>
      <c r="C36" s="77" t="s">
        <v>155</v>
      </c>
      <c r="D36" s="61">
        <f t="shared" si="0"/>
        <v>0</v>
      </c>
      <c r="E36" s="61">
        <v>0</v>
      </c>
      <c r="F36" s="61">
        <v>0</v>
      </c>
      <c r="G36" s="61">
        <v>0</v>
      </c>
      <c r="H36" s="61">
        <v>0</v>
      </c>
    </row>
    <row r="37" spans="1:8" ht="24" customHeight="1">
      <c r="A37" s="78"/>
      <c r="B37" s="79"/>
      <c r="C37" s="78"/>
      <c r="D37" s="79"/>
      <c r="E37" s="61"/>
      <c r="F37" s="61"/>
      <c r="G37" s="61" t="s">
        <v>38</v>
      </c>
      <c r="H37" s="61"/>
    </row>
    <row r="38" spans="1:8" ht="24" customHeight="1">
      <c r="A38" s="76"/>
      <c r="B38" s="61"/>
      <c r="C38" s="76" t="s">
        <v>156</v>
      </c>
      <c r="D38" s="61">
        <f>SUM(E38:H38)</f>
        <v>0</v>
      </c>
      <c r="E38" s="61">
        <f>SUM(B7,B11)-SUM(E6)</f>
        <v>0</v>
      </c>
      <c r="F38" s="61">
        <f>SUM(B8,B12)-SUM(F6)</f>
        <v>0</v>
      </c>
      <c r="G38" s="61">
        <f>SUM(B9,B13)-SUM(G6)</f>
        <v>0</v>
      </c>
      <c r="H38" s="61">
        <f>SUM(B14)-SUM(H6)</f>
        <v>0</v>
      </c>
    </row>
    <row r="39" spans="1:8" ht="24" customHeight="1">
      <c r="A39" s="76"/>
      <c r="B39" s="80"/>
      <c r="C39" s="76"/>
      <c r="D39" s="79"/>
      <c r="E39" s="61"/>
      <c r="F39" s="61"/>
      <c r="G39" s="61"/>
      <c r="H39" s="61"/>
    </row>
    <row r="40" spans="1:8" ht="24" customHeight="1">
      <c r="A40" s="78" t="s">
        <v>54</v>
      </c>
      <c r="B40" s="80">
        <f>SUM(B6,B10)</f>
        <v>8399.51</v>
      </c>
      <c r="C40" s="78" t="s">
        <v>55</v>
      </c>
      <c r="D40" s="79">
        <f>SUM(D7:D38)</f>
        <v>8399.51</v>
      </c>
      <c r="E40" s="79">
        <f>SUM(E7:E38)</f>
        <v>8399.51</v>
      </c>
      <c r="F40" s="79">
        <f>SUM(F7:F38)</f>
        <v>0</v>
      </c>
      <c r="G40" s="79">
        <f>SUM(G7:G38)</f>
        <v>0</v>
      </c>
      <c r="H40" s="7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 scale="4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showGridLines="0" showZeros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57421875" style="0" customWidth="1"/>
    <col min="3" max="3" width="10.140625" style="0" customWidth="1"/>
    <col min="4" max="4" width="43.140625" style="0" customWidth="1"/>
    <col min="5" max="5" width="15.7109375" style="0" customWidth="1"/>
    <col min="6" max="15" width="11.57421875" style="0" customWidth="1"/>
    <col min="16" max="22" width="8.140625" style="0" customWidth="1"/>
    <col min="23" max="25" width="9.00390625" style="0" customWidth="1"/>
    <col min="26" max="35" width="8.140625" style="0" customWidth="1"/>
    <col min="36" max="38" width="9.00390625" style="0" customWidth="1"/>
    <col min="39" max="41" width="8.140625" style="0" customWidth="1"/>
    <col min="42" max="253" width="10.5742187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O1" s="3" t="s">
        <v>157</v>
      </c>
    </row>
    <row r="2" spans="1:41" ht="19.5" customHeight="1">
      <c r="A2" s="108" t="s">
        <v>158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4" t="s">
        <v>0</v>
      </c>
      <c r="B3" s="4"/>
      <c r="C3" s="4"/>
      <c r="D3" s="4"/>
      <c r="E3" s="32"/>
      <c r="F3" s="32"/>
      <c r="G3" s="32"/>
      <c r="H3" s="32"/>
      <c r="I3" s="32"/>
      <c r="J3" s="32"/>
      <c r="K3" s="32"/>
      <c r="L3" s="32"/>
      <c r="M3" s="32"/>
      <c r="N3" s="32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1"/>
      <c r="AJ3" s="51"/>
      <c r="AK3" s="51"/>
      <c r="AL3" s="51"/>
      <c r="AO3" s="6" t="s">
        <v>5</v>
      </c>
    </row>
    <row r="4" spans="1:41" ht="19.5" customHeight="1">
      <c r="A4" s="111" t="s">
        <v>58</v>
      </c>
      <c r="B4" s="112"/>
      <c r="C4" s="112"/>
      <c r="D4" s="113"/>
      <c r="E4" s="147" t="s">
        <v>159</v>
      </c>
      <c r="F4" s="142" t="s">
        <v>160</v>
      </c>
      <c r="G4" s="143"/>
      <c r="H4" s="143"/>
      <c r="I4" s="143"/>
      <c r="J4" s="143"/>
      <c r="K4" s="143"/>
      <c r="L4" s="143"/>
      <c r="M4" s="143"/>
      <c r="N4" s="143"/>
      <c r="O4" s="144"/>
      <c r="P4" s="142" t="s">
        <v>161</v>
      </c>
      <c r="Q4" s="143"/>
      <c r="R4" s="143"/>
      <c r="S4" s="143"/>
      <c r="T4" s="143"/>
      <c r="U4" s="143"/>
      <c r="V4" s="143"/>
      <c r="W4" s="143"/>
      <c r="X4" s="143"/>
      <c r="Y4" s="144"/>
      <c r="Z4" s="142" t="s">
        <v>162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4"/>
    </row>
    <row r="5" spans="1:41" ht="19.5" customHeight="1">
      <c r="A5" s="145" t="s">
        <v>69</v>
      </c>
      <c r="B5" s="146"/>
      <c r="C5" s="118" t="s">
        <v>70</v>
      </c>
      <c r="D5" s="120" t="s">
        <v>112</v>
      </c>
      <c r="E5" s="148"/>
      <c r="F5" s="150" t="s">
        <v>59</v>
      </c>
      <c r="G5" s="139" t="s">
        <v>163</v>
      </c>
      <c r="H5" s="140"/>
      <c r="I5" s="141"/>
      <c r="J5" s="139" t="s">
        <v>164</v>
      </c>
      <c r="K5" s="140"/>
      <c r="L5" s="141"/>
      <c r="M5" s="139" t="s">
        <v>165</v>
      </c>
      <c r="N5" s="140"/>
      <c r="O5" s="141"/>
      <c r="P5" s="152" t="s">
        <v>59</v>
      </c>
      <c r="Q5" s="139" t="s">
        <v>163</v>
      </c>
      <c r="R5" s="140"/>
      <c r="S5" s="141"/>
      <c r="T5" s="139" t="s">
        <v>164</v>
      </c>
      <c r="U5" s="140"/>
      <c r="V5" s="141"/>
      <c r="W5" s="139" t="s">
        <v>165</v>
      </c>
      <c r="X5" s="140"/>
      <c r="Y5" s="141"/>
      <c r="Z5" s="150" t="s">
        <v>59</v>
      </c>
      <c r="AA5" s="139" t="s">
        <v>163</v>
      </c>
      <c r="AB5" s="140"/>
      <c r="AC5" s="141"/>
      <c r="AD5" s="139" t="s">
        <v>164</v>
      </c>
      <c r="AE5" s="140"/>
      <c r="AF5" s="141"/>
      <c r="AG5" s="139" t="s">
        <v>165</v>
      </c>
      <c r="AH5" s="140"/>
      <c r="AI5" s="141"/>
      <c r="AJ5" s="139" t="s">
        <v>166</v>
      </c>
      <c r="AK5" s="140"/>
      <c r="AL5" s="141"/>
      <c r="AM5" s="139" t="s">
        <v>118</v>
      </c>
      <c r="AN5" s="140"/>
      <c r="AO5" s="141"/>
    </row>
    <row r="6" spans="1:41" ht="29.25" customHeight="1">
      <c r="A6" s="46" t="s">
        <v>79</v>
      </c>
      <c r="B6" s="46" t="s">
        <v>80</v>
      </c>
      <c r="C6" s="119"/>
      <c r="D6" s="119"/>
      <c r="E6" s="149"/>
      <c r="F6" s="151"/>
      <c r="G6" s="20" t="s">
        <v>74</v>
      </c>
      <c r="H6" s="47" t="s">
        <v>108</v>
      </c>
      <c r="I6" s="47" t="s">
        <v>109</v>
      </c>
      <c r="J6" s="20" t="s">
        <v>74</v>
      </c>
      <c r="K6" s="47" t="s">
        <v>108</v>
      </c>
      <c r="L6" s="47" t="s">
        <v>109</v>
      </c>
      <c r="M6" s="20" t="s">
        <v>74</v>
      </c>
      <c r="N6" s="47" t="s">
        <v>108</v>
      </c>
      <c r="O6" s="22" t="s">
        <v>109</v>
      </c>
      <c r="P6" s="151"/>
      <c r="Q6" s="50" t="s">
        <v>74</v>
      </c>
      <c r="R6" s="12" t="s">
        <v>108</v>
      </c>
      <c r="S6" s="12" t="s">
        <v>109</v>
      </c>
      <c r="T6" s="50" t="s">
        <v>74</v>
      </c>
      <c r="U6" s="12" t="s">
        <v>108</v>
      </c>
      <c r="V6" s="11" t="s">
        <v>109</v>
      </c>
      <c r="W6" s="7" t="s">
        <v>74</v>
      </c>
      <c r="X6" s="50" t="s">
        <v>108</v>
      </c>
      <c r="Y6" s="12" t="s">
        <v>109</v>
      </c>
      <c r="Z6" s="151"/>
      <c r="AA6" s="20" t="s">
        <v>74</v>
      </c>
      <c r="AB6" s="46" t="s">
        <v>108</v>
      </c>
      <c r="AC6" s="46" t="s">
        <v>109</v>
      </c>
      <c r="AD6" s="20" t="s">
        <v>74</v>
      </c>
      <c r="AE6" s="46" t="s">
        <v>108</v>
      </c>
      <c r="AF6" s="46" t="s">
        <v>109</v>
      </c>
      <c r="AG6" s="20" t="s">
        <v>74</v>
      </c>
      <c r="AH6" s="47" t="s">
        <v>108</v>
      </c>
      <c r="AI6" s="47" t="s">
        <v>109</v>
      </c>
      <c r="AJ6" s="20" t="s">
        <v>74</v>
      </c>
      <c r="AK6" s="47" t="s">
        <v>108</v>
      </c>
      <c r="AL6" s="47" t="s">
        <v>109</v>
      </c>
      <c r="AM6" s="20" t="s">
        <v>74</v>
      </c>
      <c r="AN6" s="47" t="s">
        <v>108</v>
      </c>
      <c r="AO6" s="47" t="s">
        <v>109</v>
      </c>
    </row>
    <row r="7" spans="1:41" ht="19.5" customHeight="1">
      <c r="A7" s="13" t="s">
        <v>38</v>
      </c>
      <c r="B7" s="13" t="s">
        <v>38</v>
      </c>
      <c r="C7" s="13" t="s">
        <v>38</v>
      </c>
      <c r="D7" s="13" t="s">
        <v>59</v>
      </c>
      <c r="E7" s="24">
        <f aca="true" t="shared" si="0" ref="E7:E29">SUM(F7,P7,Z7)</f>
        <v>8399.51</v>
      </c>
      <c r="F7" s="24">
        <f aca="true" t="shared" si="1" ref="F7:F29">SUM(G7,J7,M7)</f>
        <v>8399.51</v>
      </c>
      <c r="G7" s="24">
        <f aca="true" t="shared" si="2" ref="G7:G29">SUM(H7:I7)</f>
        <v>8399.51</v>
      </c>
      <c r="H7" s="24">
        <v>4284.84</v>
      </c>
      <c r="I7" s="14">
        <v>4114.67</v>
      </c>
      <c r="J7" s="24">
        <f aca="true" t="shared" si="3" ref="J7:J29">SUM(K7:L7)</f>
        <v>0</v>
      </c>
      <c r="K7" s="24">
        <v>0</v>
      </c>
      <c r="L7" s="14">
        <v>0</v>
      </c>
      <c r="M7" s="24">
        <f aca="true" t="shared" si="4" ref="M7:M29">SUM(N7:O7)</f>
        <v>0</v>
      </c>
      <c r="N7" s="24">
        <v>0</v>
      </c>
      <c r="O7" s="14">
        <v>0</v>
      </c>
      <c r="P7" s="15">
        <f aca="true" t="shared" si="5" ref="P7:P29">SUM(Q7,T7,W7)</f>
        <v>0</v>
      </c>
      <c r="Q7" s="24">
        <f aca="true" t="shared" si="6" ref="Q7:Q29">SUM(R7:S7)</f>
        <v>0</v>
      </c>
      <c r="R7" s="24">
        <v>0</v>
      </c>
      <c r="S7" s="14">
        <v>0</v>
      </c>
      <c r="T7" s="24">
        <f aca="true" t="shared" si="7" ref="T7:T29">SUM(U7:V7)</f>
        <v>0</v>
      </c>
      <c r="U7" s="24">
        <v>0</v>
      </c>
      <c r="V7" s="24">
        <v>0</v>
      </c>
      <c r="W7" s="24">
        <f aca="true" t="shared" si="8" ref="W7:W29">SUM(X7:Y7)</f>
        <v>0</v>
      </c>
      <c r="X7" s="24">
        <v>0</v>
      </c>
      <c r="Y7" s="14">
        <v>0</v>
      </c>
      <c r="Z7" s="15">
        <f aca="true" t="shared" si="9" ref="Z7:Z29">SUM(AA7,AD7,AG7,AJ7,AM7)</f>
        <v>0</v>
      </c>
      <c r="AA7" s="24">
        <f aca="true" t="shared" si="10" ref="AA7:AA29">SUM(AB7:AC7)</f>
        <v>0</v>
      </c>
      <c r="AB7" s="24">
        <v>0</v>
      </c>
      <c r="AC7" s="14">
        <v>0</v>
      </c>
      <c r="AD7" s="24">
        <f aca="true" t="shared" si="11" ref="AD7:AD29">SUM(AE7:AF7)</f>
        <v>0</v>
      </c>
      <c r="AE7" s="24">
        <v>0</v>
      </c>
      <c r="AF7" s="14">
        <v>0</v>
      </c>
      <c r="AG7" s="24">
        <f aca="true" t="shared" si="12" ref="AG7:AG29">SUM(AH7:AI7)</f>
        <v>0</v>
      </c>
      <c r="AH7" s="24">
        <v>0</v>
      </c>
      <c r="AI7" s="14">
        <v>0</v>
      </c>
      <c r="AJ7" s="24">
        <f aca="true" t="shared" si="13" ref="AJ7:AJ29">SUM(AK7:AL7)</f>
        <v>0</v>
      </c>
      <c r="AK7" s="24">
        <v>0</v>
      </c>
      <c r="AL7" s="14">
        <v>0</v>
      </c>
      <c r="AM7" s="24">
        <f aca="true" t="shared" si="14" ref="AM7:AM29">SUM(AN7:AO7)</f>
        <v>0</v>
      </c>
      <c r="AN7" s="24">
        <v>0</v>
      </c>
      <c r="AO7" s="14">
        <v>0</v>
      </c>
    </row>
    <row r="8" spans="1:41" ht="19.5" customHeight="1">
      <c r="A8" s="13" t="s">
        <v>38</v>
      </c>
      <c r="B8" s="13" t="s">
        <v>38</v>
      </c>
      <c r="C8" s="13" t="s">
        <v>38</v>
      </c>
      <c r="D8" s="13" t="s">
        <v>82</v>
      </c>
      <c r="E8" s="24">
        <f t="shared" si="0"/>
        <v>8399.51</v>
      </c>
      <c r="F8" s="24">
        <f t="shared" si="1"/>
        <v>8399.51</v>
      </c>
      <c r="G8" s="24">
        <f t="shared" si="2"/>
        <v>8399.51</v>
      </c>
      <c r="H8" s="24">
        <v>4284.84</v>
      </c>
      <c r="I8" s="14">
        <v>4114.67</v>
      </c>
      <c r="J8" s="24">
        <f t="shared" si="3"/>
        <v>0</v>
      </c>
      <c r="K8" s="24">
        <v>0</v>
      </c>
      <c r="L8" s="14">
        <v>0</v>
      </c>
      <c r="M8" s="24">
        <f t="shared" si="4"/>
        <v>0</v>
      </c>
      <c r="N8" s="24">
        <v>0</v>
      </c>
      <c r="O8" s="14">
        <v>0</v>
      </c>
      <c r="P8" s="15">
        <f t="shared" si="5"/>
        <v>0</v>
      </c>
      <c r="Q8" s="24">
        <f t="shared" si="6"/>
        <v>0</v>
      </c>
      <c r="R8" s="24">
        <v>0</v>
      </c>
      <c r="S8" s="14">
        <v>0</v>
      </c>
      <c r="T8" s="24">
        <f t="shared" si="7"/>
        <v>0</v>
      </c>
      <c r="U8" s="24">
        <v>0</v>
      </c>
      <c r="V8" s="24">
        <v>0</v>
      </c>
      <c r="W8" s="24">
        <f t="shared" si="8"/>
        <v>0</v>
      </c>
      <c r="X8" s="24">
        <v>0</v>
      </c>
      <c r="Y8" s="14">
        <v>0</v>
      </c>
      <c r="Z8" s="15">
        <f t="shared" si="9"/>
        <v>0</v>
      </c>
      <c r="AA8" s="24">
        <f t="shared" si="10"/>
        <v>0</v>
      </c>
      <c r="AB8" s="24">
        <v>0</v>
      </c>
      <c r="AC8" s="14">
        <v>0</v>
      </c>
      <c r="AD8" s="24">
        <f t="shared" si="11"/>
        <v>0</v>
      </c>
      <c r="AE8" s="24">
        <v>0</v>
      </c>
      <c r="AF8" s="14">
        <v>0</v>
      </c>
      <c r="AG8" s="24">
        <f t="shared" si="12"/>
        <v>0</v>
      </c>
      <c r="AH8" s="24">
        <v>0</v>
      </c>
      <c r="AI8" s="14">
        <v>0</v>
      </c>
      <c r="AJ8" s="24">
        <f t="shared" si="13"/>
        <v>0</v>
      </c>
      <c r="AK8" s="24">
        <v>0</v>
      </c>
      <c r="AL8" s="14">
        <v>0</v>
      </c>
      <c r="AM8" s="24">
        <f t="shared" si="14"/>
        <v>0</v>
      </c>
      <c r="AN8" s="24">
        <v>0</v>
      </c>
      <c r="AO8" s="14">
        <v>0</v>
      </c>
    </row>
    <row r="9" spans="1:41" ht="19.5" customHeight="1">
      <c r="A9" s="13" t="s">
        <v>38</v>
      </c>
      <c r="B9" s="13" t="s">
        <v>38</v>
      </c>
      <c r="C9" s="13" t="s">
        <v>38</v>
      </c>
      <c r="D9" s="13" t="s">
        <v>83</v>
      </c>
      <c r="E9" s="24">
        <f t="shared" si="0"/>
        <v>8399.51</v>
      </c>
      <c r="F9" s="24">
        <f t="shared" si="1"/>
        <v>8399.51</v>
      </c>
      <c r="G9" s="24">
        <f t="shared" si="2"/>
        <v>8399.51</v>
      </c>
      <c r="H9" s="24">
        <v>4284.84</v>
      </c>
      <c r="I9" s="14">
        <v>4114.67</v>
      </c>
      <c r="J9" s="24">
        <f t="shared" si="3"/>
        <v>0</v>
      </c>
      <c r="K9" s="24">
        <v>0</v>
      </c>
      <c r="L9" s="14">
        <v>0</v>
      </c>
      <c r="M9" s="24">
        <f t="shared" si="4"/>
        <v>0</v>
      </c>
      <c r="N9" s="24">
        <v>0</v>
      </c>
      <c r="O9" s="14">
        <v>0</v>
      </c>
      <c r="P9" s="15">
        <f t="shared" si="5"/>
        <v>0</v>
      </c>
      <c r="Q9" s="24">
        <f t="shared" si="6"/>
        <v>0</v>
      </c>
      <c r="R9" s="24">
        <v>0</v>
      </c>
      <c r="S9" s="14">
        <v>0</v>
      </c>
      <c r="T9" s="24">
        <f t="shared" si="7"/>
        <v>0</v>
      </c>
      <c r="U9" s="24">
        <v>0</v>
      </c>
      <c r="V9" s="24">
        <v>0</v>
      </c>
      <c r="W9" s="24">
        <f t="shared" si="8"/>
        <v>0</v>
      </c>
      <c r="X9" s="24">
        <v>0</v>
      </c>
      <c r="Y9" s="14">
        <v>0</v>
      </c>
      <c r="Z9" s="15">
        <f t="shared" si="9"/>
        <v>0</v>
      </c>
      <c r="AA9" s="24">
        <f t="shared" si="10"/>
        <v>0</v>
      </c>
      <c r="AB9" s="24">
        <v>0</v>
      </c>
      <c r="AC9" s="14">
        <v>0</v>
      </c>
      <c r="AD9" s="24">
        <f t="shared" si="11"/>
        <v>0</v>
      </c>
      <c r="AE9" s="24">
        <v>0</v>
      </c>
      <c r="AF9" s="14">
        <v>0</v>
      </c>
      <c r="AG9" s="24">
        <f t="shared" si="12"/>
        <v>0</v>
      </c>
      <c r="AH9" s="24">
        <v>0</v>
      </c>
      <c r="AI9" s="14">
        <v>0</v>
      </c>
      <c r="AJ9" s="24">
        <f t="shared" si="13"/>
        <v>0</v>
      </c>
      <c r="AK9" s="24">
        <v>0</v>
      </c>
      <c r="AL9" s="14">
        <v>0</v>
      </c>
      <c r="AM9" s="24">
        <f t="shared" si="14"/>
        <v>0</v>
      </c>
      <c r="AN9" s="24">
        <v>0</v>
      </c>
      <c r="AO9" s="14">
        <v>0</v>
      </c>
    </row>
    <row r="10" spans="1:41" ht="19.5" customHeight="1">
      <c r="A10" s="13" t="s">
        <v>38</v>
      </c>
      <c r="B10" s="13" t="s">
        <v>38</v>
      </c>
      <c r="C10" s="13" t="s">
        <v>38</v>
      </c>
      <c r="D10" s="13" t="s">
        <v>167</v>
      </c>
      <c r="E10" s="24">
        <f t="shared" si="0"/>
        <v>3203.17</v>
      </c>
      <c r="F10" s="24">
        <f t="shared" si="1"/>
        <v>3203.17</v>
      </c>
      <c r="G10" s="24">
        <f t="shared" si="2"/>
        <v>3203.17</v>
      </c>
      <c r="H10" s="24">
        <v>3203.17</v>
      </c>
      <c r="I10" s="14">
        <v>0</v>
      </c>
      <c r="J10" s="24">
        <f t="shared" si="3"/>
        <v>0</v>
      </c>
      <c r="K10" s="24">
        <v>0</v>
      </c>
      <c r="L10" s="14">
        <v>0</v>
      </c>
      <c r="M10" s="24">
        <f t="shared" si="4"/>
        <v>0</v>
      </c>
      <c r="N10" s="24">
        <v>0</v>
      </c>
      <c r="O10" s="14">
        <v>0</v>
      </c>
      <c r="P10" s="15">
        <f t="shared" si="5"/>
        <v>0</v>
      </c>
      <c r="Q10" s="24">
        <f t="shared" si="6"/>
        <v>0</v>
      </c>
      <c r="R10" s="24">
        <v>0</v>
      </c>
      <c r="S10" s="14">
        <v>0</v>
      </c>
      <c r="T10" s="24">
        <f t="shared" si="7"/>
        <v>0</v>
      </c>
      <c r="U10" s="24">
        <v>0</v>
      </c>
      <c r="V10" s="24">
        <v>0</v>
      </c>
      <c r="W10" s="24">
        <f t="shared" si="8"/>
        <v>0</v>
      </c>
      <c r="X10" s="24">
        <v>0</v>
      </c>
      <c r="Y10" s="14">
        <v>0</v>
      </c>
      <c r="Z10" s="15">
        <f t="shared" si="9"/>
        <v>0</v>
      </c>
      <c r="AA10" s="24">
        <f t="shared" si="10"/>
        <v>0</v>
      </c>
      <c r="AB10" s="24">
        <v>0</v>
      </c>
      <c r="AC10" s="14">
        <v>0</v>
      </c>
      <c r="AD10" s="24">
        <f t="shared" si="11"/>
        <v>0</v>
      </c>
      <c r="AE10" s="24">
        <v>0</v>
      </c>
      <c r="AF10" s="14">
        <v>0</v>
      </c>
      <c r="AG10" s="24">
        <f t="shared" si="12"/>
        <v>0</v>
      </c>
      <c r="AH10" s="24">
        <v>0</v>
      </c>
      <c r="AI10" s="14">
        <v>0</v>
      </c>
      <c r="AJ10" s="24">
        <f t="shared" si="13"/>
        <v>0</v>
      </c>
      <c r="AK10" s="24">
        <v>0</v>
      </c>
      <c r="AL10" s="14">
        <v>0</v>
      </c>
      <c r="AM10" s="24">
        <f t="shared" si="14"/>
        <v>0</v>
      </c>
      <c r="AN10" s="24">
        <v>0</v>
      </c>
      <c r="AO10" s="14">
        <v>0</v>
      </c>
    </row>
    <row r="11" spans="1:41" ht="19.5" customHeight="1">
      <c r="A11" s="13" t="s">
        <v>168</v>
      </c>
      <c r="B11" s="13" t="s">
        <v>86</v>
      </c>
      <c r="C11" s="13" t="s">
        <v>87</v>
      </c>
      <c r="D11" s="13" t="s">
        <v>169</v>
      </c>
      <c r="E11" s="24">
        <f t="shared" si="0"/>
        <v>2165.1</v>
      </c>
      <c r="F11" s="24">
        <f t="shared" si="1"/>
        <v>2165.1</v>
      </c>
      <c r="G11" s="24">
        <f t="shared" si="2"/>
        <v>2165.1</v>
      </c>
      <c r="H11" s="24">
        <v>2165.1</v>
      </c>
      <c r="I11" s="14">
        <v>0</v>
      </c>
      <c r="J11" s="24">
        <f t="shared" si="3"/>
        <v>0</v>
      </c>
      <c r="K11" s="24">
        <v>0</v>
      </c>
      <c r="L11" s="14">
        <v>0</v>
      </c>
      <c r="M11" s="24">
        <f t="shared" si="4"/>
        <v>0</v>
      </c>
      <c r="N11" s="24">
        <v>0</v>
      </c>
      <c r="O11" s="14">
        <v>0</v>
      </c>
      <c r="P11" s="15">
        <f t="shared" si="5"/>
        <v>0</v>
      </c>
      <c r="Q11" s="24">
        <f t="shared" si="6"/>
        <v>0</v>
      </c>
      <c r="R11" s="24">
        <v>0</v>
      </c>
      <c r="S11" s="14">
        <v>0</v>
      </c>
      <c r="T11" s="24">
        <f t="shared" si="7"/>
        <v>0</v>
      </c>
      <c r="U11" s="24">
        <v>0</v>
      </c>
      <c r="V11" s="24">
        <v>0</v>
      </c>
      <c r="W11" s="24">
        <f t="shared" si="8"/>
        <v>0</v>
      </c>
      <c r="X11" s="24">
        <v>0</v>
      </c>
      <c r="Y11" s="14">
        <v>0</v>
      </c>
      <c r="Z11" s="15">
        <f t="shared" si="9"/>
        <v>0</v>
      </c>
      <c r="AA11" s="24">
        <f t="shared" si="10"/>
        <v>0</v>
      </c>
      <c r="AB11" s="24">
        <v>0</v>
      </c>
      <c r="AC11" s="14">
        <v>0</v>
      </c>
      <c r="AD11" s="24">
        <f t="shared" si="11"/>
        <v>0</v>
      </c>
      <c r="AE11" s="24">
        <v>0</v>
      </c>
      <c r="AF11" s="14">
        <v>0</v>
      </c>
      <c r="AG11" s="24">
        <f t="shared" si="12"/>
        <v>0</v>
      </c>
      <c r="AH11" s="24">
        <v>0</v>
      </c>
      <c r="AI11" s="14">
        <v>0</v>
      </c>
      <c r="AJ11" s="24">
        <f t="shared" si="13"/>
        <v>0</v>
      </c>
      <c r="AK11" s="24">
        <v>0</v>
      </c>
      <c r="AL11" s="14">
        <v>0</v>
      </c>
      <c r="AM11" s="24">
        <f t="shared" si="14"/>
        <v>0</v>
      </c>
      <c r="AN11" s="24">
        <v>0</v>
      </c>
      <c r="AO11" s="14">
        <v>0</v>
      </c>
    </row>
    <row r="12" spans="1:41" ht="19.5" customHeight="1">
      <c r="A12" s="13" t="s">
        <v>168</v>
      </c>
      <c r="B12" s="13" t="s">
        <v>85</v>
      </c>
      <c r="C12" s="13" t="s">
        <v>87</v>
      </c>
      <c r="D12" s="13" t="s">
        <v>170</v>
      </c>
      <c r="E12" s="24">
        <f t="shared" si="0"/>
        <v>581.88</v>
      </c>
      <c r="F12" s="24">
        <f t="shared" si="1"/>
        <v>581.88</v>
      </c>
      <c r="G12" s="24">
        <f t="shared" si="2"/>
        <v>581.88</v>
      </c>
      <c r="H12" s="24">
        <v>581.88</v>
      </c>
      <c r="I12" s="14">
        <v>0</v>
      </c>
      <c r="J12" s="24">
        <f t="shared" si="3"/>
        <v>0</v>
      </c>
      <c r="K12" s="24">
        <v>0</v>
      </c>
      <c r="L12" s="14">
        <v>0</v>
      </c>
      <c r="M12" s="24">
        <f t="shared" si="4"/>
        <v>0</v>
      </c>
      <c r="N12" s="24">
        <v>0</v>
      </c>
      <c r="O12" s="14">
        <v>0</v>
      </c>
      <c r="P12" s="15">
        <f t="shared" si="5"/>
        <v>0</v>
      </c>
      <c r="Q12" s="24">
        <f t="shared" si="6"/>
        <v>0</v>
      </c>
      <c r="R12" s="24">
        <v>0</v>
      </c>
      <c r="S12" s="14">
        <v>0</v>
      </c>
      <c r="T12" s="24">
        <f t="shared" si="7"/>
        <v>0</v>
      </c>
      <c r="U12" s="24">
        <v>0</v>
      </c>
      <c r="V12" s="24">
        <v>0</v>
      </c>
      <c r="W12" s="24">
        <f t="shared" si="8"/>
        <v>0</v>
      </c>
      <c r="X12" s="24">
        <v>0</v>
      </c>
      <c r="Y12" s="14">
        <v>0</v>
      </c>
      <c r="Z12" s="15">
        <f t="shared" si="9"/>
        <v>0</v>
      </c>
      <c r="AA12" s="24">
        <f t="shared" si="10"/>
        <v>0</v>
      </c>
      <c r="AB12" s="24">
        <v>0</v>
      </c>
      <c r="AC12" s="14">
        <v>0</v>
      </c>
      <c r="AD12" s="24">
        <f t="shared" si="11"/>
        <v>0</v>
      </c>
      <c r="AE12" s="24">
        <v>0</v>
      </c>
      <c r="AF12" s="14">
        <v>0</v>
      </c>
      <c r="AG12" s="24">
        <f t="shared" si="12"/>
        <v>0</v>
      </c>
      <c r="AH12" s="24">
        <v>0</v>
      </c>
      <c r="AI12" s="14">
        <v>0</v>
      </c>
      <c r="AJ12" s="24">
        <f t="shared" si="13"/>
        <v>0</v>
      </c>
      <c r="AK12" s="24">
        <v>0</v>
      </c>
      <c r="AL12" s="14">
        <v>0</v>
      </c>
      <c r="AM12" s="24">
        <f t="shared" si="14"/>
        <v>0</v>
      </c>
      <c r="AN12" s="24">
        <v>0</v>
      </c>
      <c r="AO12" s="14">
        <v>0</v>
      </c>
    </row>
    <row r="13" spans="1:41" ht="19.5" customHeight="1">
      <c r="A13" s="13" t="s">
        <v>168</v>
      </c>
      <c r="B13" s="13" t="s">
        <v>94</v>
      </c>
      <c r="C13" s="13" t="s">
        <v>87</v>
      </c>
      <c r="D13" s="13" t="s">
        <v>171</v>
      </c>
      <c r="E13" s="24">
        <f t="shared" si="0"/>
        <v>282</v>
      </c>
      <c r="F13" s="24">
        <f t="shared" si="1"/>
        <v>282</v>
      </c>
      <c r="G13" s="24">
        <f t="shared" si="2"/>
        <v>282</v>
      </c>
      <c r="H13" s="24">
        <v>282</v>
      </c>
      <c r="I13" s="14">
        <v>0</v>
      </c>
      <c r="J13" s="24">
        <f t="shared" si="3"/>
        <v>0</v>
      </c>
      <c r="K13" s="24">
        <v>0</v>
      </c>
      <c r="L13" s="14">
        <v>0</v>
      </c>
      <c r="M13" s="24">
        <f t="shared" si="4"/>
        <v>0</v>
      </c>
      <c r="N13" s="24">
        <v>0</v>
      </c>
      <c r="O13" s="14">
        <v>0</v>
      </c>
      <c r="P13" s="15">
        <f t="shared" si="5"/>
        <v>0</v>
      </c>
      <c r="Q13" s="24">
        <f t="shared" si="6"/>
        <v>0</v>
      </c>
      <c r="R13" s="24">
        <v>0</v>
      </c>
      <c r="S13" s="14">
        <v>0</v>
      </c>
      <c r="T13" s="24">
        <f t="shared" si="7"/>
        <v>0</v>
      </c>
      <c r="U13" s="24">
        <v>0</v>
      </c>
      <c r="V13" s="24">
        <v>0</v>
      </c>
      <c r="W13" s="24">
        <f t="shared" si="8"/>
        <v>0</v>
      </c>
      <c r="X13" s="24">
        <v>0</v>
      </c>
      <c r="Y13" s="14">
        <v>0</v>
      </c>
      <c r="Z13" s="15">
        <f t="shared" si="9"/>
        <v>0</v>
      </c>
      <c r="AA13" s="24">
        <f t="shared" si="10"/>
        <v>0</v>
      </c>
      <c r="AB13" s="24">
        <v>0</v>
      </c>
      <c r="AC13" s="14">
        <v>0</v>
      </c>
      <c r="AD13" s="24">
        <f t="shared" si="11"/>
        <v>0</v>
      </c>
      <c r="AE13" s="24">
        <v>0</v>
      </c>
      <c r="AF13" s="14">
        <v>0</v>
      </c>
      <c r="AG13" s="24">
        <f t="shared" si="12"/>
        <v>0</v>
      </c>
      <c r="AH13" s="24">
        <v>0</v>
      </c>
      <c r="AI13" s="14">
        <v>0</v>
      </c>
      <c r="AJ13" s="24">
        <f t="shared" si="13"/>
        <v>0</v>
      </c>
      <c r="AK13" s="24">
        <v>0</v>
      </c>
      <c r="AL13" s="14">
        <v>0</v>
      </c>
      <c r="AM13" s="24">
        <f t="shared" si="14"/>
        <v>0</v>
      </c>
      <c r="AN13" s="24">
        <v>0</v>
      </c>
      <c r="AO13" s="14">
        <v>0</v>
      </c>
    </row>
    <row r="14" spans="1:41" ht="19.5" customHeight="1">
      <c r="A14" s="13" t="s">
        <v>168</v>
      </c>
      <c r="B14" s="13" t="s">
        <v>172</v>
      </c>
      <c r="C14" s="13" t="s">
        <v>87</v>
      </c>
      <c r="D14" s="13" t="s">
        <v>173</v>
      </c>
      <c r="E14" s="24">
        <f t="shared" si="0"/>
        <v>174.19</v>
      </c>
      <c r="F14" s="24">
        <f t="shared" si="1"/>
        <v>174.19</v>
      </c>
      <c r="G14" s="24">
        <f t="shared" si="2"/>
        <v>174.19</v>
      </c>
      <c r="H14" s="24">
        <v>174.19</v>
      </c>
      <c r="I14" s="14">
        <v>0</v>
      </c>
      <c r="J14" s="24">
        <f t="shared" si="3"/>
        <v>0</v>
      </c>
      <c r="K14" s="24">
        <v>0</v>
      </c>
      <c r="L14" s="14">
        <v>0</v>
      </c>
      <c r="M14" s="24">
        <f t="shared" si="4"/>
        <v>0</v>
      </c>
      <c r="N14" s="24">
        <v>0</v>
      </c>
      <c r="O14" s="14">
        <v>0</v>
      </c>
      <c r="P14" s="15">
        <f t="shared" si="5"/>
        <v>0</v>
      </c>
      <c r="Q14" s="24">
        <f t="shared" si="6"/>
        <v>0</v>
      </c>
      <c r="R14" s="24">
        <v>0</v>
      </c>
      <c r="S14" s="14">
        <v>0</v>
      </c>
      <c r="T14" s="24">
        <f t="shared" si="7"/>
        <v>0</v>
      </c>
      <c r="U14" s="24">
        <v>0</v>
      </c>
      <c r="V14" s="24">
        <v>0</v>
      </c>
      <c r="W14" s="24">
        <f t="shared" si="8"/>
        <v>0</v>
      </c>
      <c r="X14" s="24">
        <v>0</v>
      </c>
      <c r="Y14" s="14">
        <v>0</v>
      </c>
      <c r="Z14" s="15">
        <f t="shared" si="9"/>
        <v>0</v>
      </c>
      <c r="AA14" s="24">
        <f t="shared" si="10"/>
        <v>0</v>
      </c>
      <c r="AB14" s="24">
        <v>0</v>
      </c>
      <c r="AC14" s="14">
        <v>0</v>
      </c>
      <c r="AD14" s="24">
        <f t="shared" si="11"/>
        <v>0</v>
      </c>
      <c r="AE14" s="24">
        <v>0</v>
      </c>
      <c r="AF14" s="14">
        <v>0</v>
      </c>
      <c r="AG14" s="24">
        <f t="shared" si="12"/>
        <v>0</v>
      </c>
      <c r="AH14" s="24">
        <v>0</v>
      </c>
      <c r="AI14" s="14">
        <v>0</v>
      </c>
      <c r="AJ14" s="24">
        <f t="shared" si="13"/>
        <v>0</v>
      </c>
      <c r="AK14" s="24">
        <v>0</v>
      </c>
      <c r="AL14" s="14">
        <v>0</v>
      </c>
      <c r="AM14" s="24">
        <f t="shared" si="14"/>
        <v>0</v>
      </c>
      <c r="AN14" s="24">
        <v>0</v>
      </c>
      <c r="AO14" s="14">
        <v>0</v>
      </c>
    </row>
    <row r="15" spans="1:41" ht="19.5" customHeight="1">
      <c r="A15" s="13" t="s">
        <v>38</v>
      </c>
      <c r="B15" s="13" t="s">
        <v>38</v>
      </c>
      <c r="C15" s="13" t="s">
        <v>38</v>
      </c>
      <c r="D15" s="13" t="s">
        <v>174</v>
      </c>
      <c r="E15" s="24">
        <f t="shared" si="0"/>
        <v>2100.07</v>
      </c>
      <c r="F15" s="24">
        <f t="shared" si="1"/>
        <v>2100.07</v>
      </c>
      <c r="G15" s="24">
        <f t="shared" si="2"/>
        <v>2100.07</v>
      </c>
      <c r="H15" s="24">
        <v>1081.4</v>
      </c>
      <c r="I15" s="14">
        <v>1018.67</v>
      </c>
      <c r="J15" s="24">
        <f t="shared" si="3"/>
        <v>0</v>
      </c>
      <c r="K15" s="24">
        <v>0</v>
      </c>
      <c r="L15" s="14">
        <v>0</v>
      </c>
      <c r="M15" s="24">
        <f t="shared" si="4"/>
        <v>0</v>
      </c>
      <c r="N15" s="24">
        <v>0</v>
      </c>
      <c r="O15" s="14">
        <v>0</v>
      </c>
      <c r="P15" s="15">
        <f t="shared" si="5"/>
        <v>0</v>
      </c>
      <c r="Q15" s="24">
        <f t="shared" si="6"/>
        <v>0</v>
      </c>
      <c r="R15" s="24">
        <v>0</v>
      </c>
      <c r="S15" s="14">
        <v>0</v>
      </c>
      <c r="T15" s="24">
        <f t="shared" si="7"/>
        <v>0</v>
      </c>
      <c r="U15" s="24">
        <v>0</v>
      </c>
      <c r="V15" s="24">
        <v>0</v>
      </c>
      <c r="W15" s="24">
        <f t="shared" si="8"/>
        <v>0</v>
      </c>
      <c r="X15" s="24">
        <v>0</v>
      </c>
      <c r="Y15" s="14">
        <v>0</v>
      </c>
      <c r="Z15" s="15">
        <f t="shared" si="9"/>
        <v>0</v>
      </c>
      <c r="AA15" s="24">
        <f t="shared" si="10"/>
        <v>0</v>
      </c>
      <c r="AB15" s="24">
        <v>0</v>
      </c>
      <c r="AC15" s="14">
        <v>0</v>
      </c>
      <c r="AD15" s="24">
        <f t="shared" si="11"/>
        <v>0</v>
      </c>
      <c r="AE15" s="24">
        <v>0</v>
      </c>
      <c r="AF15" s="14">
        <v>0</v>
      </c>
      <c r="AG15" s="24">
        <f t="shared" si="12"/>
        <v>0</v>
      </c>
      <c r="AH15" s="24">
        <v>0</v>
      </c>
      <c r="AI15" s="14">
        <v>0</v>
      </c>
      <c r="AJ15" s="24">
        <f t="shared" si="13"/>
        <v>0</v>
      </c>
      <c r="AK15" s="24">
        <v>0</v>
      </c>
      <c r="AL15" s="14">
        <v>0</v>
      </c>
      <c r="AM15" s="24">
        <f t="shared" si="14"/>
        <v>0</v>
      </c>
      <c r="AN15" s="24">
        <v>0</v>
      </c>
      <c r="AO15" s="14">
        <v>0</v>
      </c>
    </row>
    <row r="16" spans="1:41" ht="19.5" customHeight="1">
      <c r="A16" s="13" t="s">
        <v>175</v>
      </c>
      <c r="B16" s="13" t="s">
        <v>86</v>
      </c>
      <c r="C16" s="13" t="s">
        <v>87</v>
      </c>
      <c r="D16" s="13" t="s">
        <v>176</v>
      </c>
      <c r="E16" s="24">
        <f t="shared" si="0"/>
        <v>726.36</v>
      </c>
      <c r="F16" s="24">
        <f t="shared" si="1"/>
        <v>726.36</v>
      </c>
      <c r="G16" s="24">
        <f t="shared" si="2"/>
        <v>726.36</v>
      </c>
      <c r="H16" s="24">
        <v>718.2</v>
      </c>
      <c r="I16" s="14">
        <v>8.16</v>
      </c>
      <c r="J16" s="24">
        <f t="shared" si="3"/>
        <v>0</v>
      </c>
      <c r="K16" s="24">
        <v>0</v>
      </c>
      <c r="L16" s="14">
        <v>0</v>
      </c>
      <c r="M16" s="24">
        <f t="shared" si="4"/>
        <v>0</v>
      </c>
      <c r="N16" s="24">
        <v>0</v>
      </c>
      <c r="O16" s="14">
        <v>0</v>
      </c>
      <c r="P16" s="15">
        <f t="shared" si="5"/>
        <v>0</v>
      </c>
      <c r="Q16" s="24">
        <f t="shared" si="6"/>
        <v>0</v>
      </c>
      <c r="R16" s="24">
        <v>0</v>
      </c>
      <c r="S16" s="14">
        <v>0</v>
      </c>
      <c r="T16" s="24">
        <f t="shared" si="7"/>
        <v>0</v>
      </c>
      <c r="U16" s="24">
        <v>0</v>
      </c>
      <c r="V16" s="24">
        <v>0</v>
      </c>
      <c r="W16" s="24">
        <f t="shared" si="8"/>
        <v>0</v>
      </c>
      <c r="X16" s="24">
        <v>0</v>
      </c>
      <c r="Y16" s="14">
        <v>0</v>
      </c>
      <c r="Z16" s="15">
        <f t="shared" si="9"/>
        <v>0</v>
      </c>
      <c r="AA16" s="24">
        <f t="shared" si="10"/>
        <v>0</v>
      </c>
      <c r="AB16" s="24">
        <v>0</v>
      </c>
      <c r="AC16" s="14">
        <v>0</v>
      </c>
      <c r="AD16" s="24">
        <f t="shared" si="11"/>
        <v>0</v>
      </c>
      <c r="AE16" s="24">
        <v>0</v>
      </c>
      <c r="AF16" s="14">
        <v>0</v>
      </c>
      <c r="AG16" s="24">
        <f t="shared" si="12"/>
        <v>0</v>
      </c>
      <c r="AH16" s="24">
        <v>0</v>
      </c>
      <c r="AI16" s="14">
        <v>0</v>
      </c>
      <c r="AJ16" s="24">
        <f t="shared" si="13"/>
        <v>0</v>
      </c>
      <c r="AK16" s="24">
        <v>0</v>
      </c>
      <c r="AL16" s="14">
        <v>0</v>
      </c>
      <c r="AM16" s="24">
        <f t="shared" si="14"/>
        <v>0</v>
      </c>
      <c r="AN16" s="24">
        <v>0</v>
      </c>
      <c r="AO16" s="14">
        <v>0</v>
      </c>
    </row>
    <row r="17" spans="1:41" ht="19.5" customHeight="1">
      <c r="A17" s="13" t="s">
        <v>175</v>
      </c>
      <c r="B17" s="13" t="s">
        <v>85</v>
      </c>
      <c r="C17" s="13" t="s">
        <v>87</v>
      </c>
      <c r="D17" s="13" t="s">
        <v>177</v>
      </c>
      <c r="E17" s="24">
        <f t="shared" si="0"/>
        <v>0.95</v>
      </c>
      <c r="F17" s="24">
        <f t="shared" si="1"/>
        <v>0.95</v>
      </c>
      <c r="G17" s="24">
        <f t="shared" si="2"/>
        <v>0.95</v>
      </c>
      <c r="H17" s="24">
        <v>0.95</v>
      </c>
      <c r="I17" s="14">
        <v>0</v>
      </c>
      <c r="J17" s="24">
        <f t="shared" si="3"/>
        <v>0</v>
      </c>
      <c r="K17" s="24">
        <v>0</v>
      </c>
      <c r="L17" s="14">
        <v>0</v>
      </c>
      <c r="M17" s="24">
        <f t="shared" si="4"/>
        <v>0</v>
      </c>
      <c r="N17" s="24">
        <v>0</v>
      </c>
      <c r="O17" s="14">
        <v>0</v>
      </c>
      <c r="P17" s="15">
        <f t="shared" si="5"/>
        <v>0</v>
      </c>
      <c r="Q17" s="24">
        <f t="shared" si="6"/>
        <v>0</v>
      </c>
      <c r="R17" s="24">
        <v>0</v>
      </c>
      <c r="S17" s="14">
        <v>0</v>
      </c>
      <c r="T17" s="24">
        <f t="shared" si="7"/>
        <v>0</v>
      </c>
      <c r="U17" s="24">
        <v>0</v>
      </c>
      <c r="V17" s="24">
        <v>0</v>
      </c>
      <c r="W17" s="24">
        <f t="shared" si="8"/>
        <v>0</v>
      </c>
      <c r="X17" s="24">
        <v>0</v>
      </c>
      <c r="Y17" s="14">
        <v>0</v>
      </c>
      <c r="Z17" s="15">
        <f t="shared" si="9"/>
        <v>0</v>
      </c>
      <c r="AA17" s="24">
        <f t="shared" si="10"/>
        <v>0</v>
      </c>
      <c r="AB17" s="24">
        <v>0</v>
      </c>
      <c r="AC17" s="14">
        <v>0</v>
      </c>
      <c r="AD17" s="24">
        <f t="shared" si="11"/>
        <v>0</v>
      </c>
      <c r="AE17" s="24">
        <v>0</v>
      </c>
      <c r="AF17" s="14">
        <v>0</v>
      </c>
      <c r="AG17" s="24">
        <f t="shared" si="12"/>
        <v>0</v>
      </c>
      <c r="AH17" s="24">
        <v>0</v>
      </c>
      <c r="AI17" s="14">
        <v>0</v>
      </c>
      <c r="AJ17" s="24">
        <f t="shared" si="13"/>
        <v>0</v>
      </c>
      <c r="AK17" s="24">
        <v>0</v>
      </c>
      <c r="AL17" s="14">
        <v>0</v>
      </c>
      <c r="AM17" s="24">
        <f t="shared" si="14"/>
        <v>0</v>
      </c>
      <c r="AN17" s="24">
        <v>0</v>
      </c>
      <c r="AO17" s="14">
        <v>0</v>
      </c>
    </row>
    <row r="18" spans="1:41" ht="19.5" customHeight="1">
      <c r="A18" s="13" t="s">
        <v>175</v>
      </c>
      <c r="B18" s="13" t="s">
        <v>94</v>
      </c>
      <c r="C18" s="13" t="s">
        <v>87</v>
      </c>
      <c r="D18" s="13" t="s">
        <v>178</v>
      </c>
      <c r="E18" s="24">
        <f t="shared" si="0"/>
        <v>1.9</v>
      </c>
      <c r="F18" s="24">
        <f t="shared" si="1"/>
        <v>1.9</v>
      </c>
      <c r="G18" s="24">
        <f t="shared" si="2"/>
        <v>1.9</v>
      </c>
      <c r="H18" s="24">
        <v>1.9</v>
      </c>
      <c r="I18" s="14">
        <v>0</v>
      </c>
      <c r="J18" s="24">
        <f t="shared" si="3"/>
        <v>0</v>
      </c>
      <c r="K18" s="24">
        <v>0</v>
      </c>
      <c r="L18" s="14">
        <v>0</v>
      </c>
      <c r="M18" s="24">
        <f t="shared" si="4"/>
        <v>0</v>
      </c>
      <c r="N18" s="24">
        <v>0</v>
      </c>
      <c r="O18" s="14">
        <v>0</v>
      </c>
      <c r="P18" s="15">
        <f t="shared" si="5"/>
        <v>0</v>
      </c>
      <c r="Q18" s="24">
        <f t="shared" si="6"/>
        <v>0</v>
      </c>
      <c r="R18" s="24">
        <v>0</v>
      </c>
      <c r="S18" s="14">
        <v>0</v>
      </c>
      <c r="T18" s="24">
        <f t="shared" si="7"/>
        <v>0</v>
      </c>
      <c r="U18" s="24">
        <v>0</v>
      </c>
      <c r="V18" s="24">
        <v>0</v>
      </c>
      <c r="W18" s="24">
        <f t="shared" si="8"/>
        <v>0</v>
      </c>
      <c r="X18" s="24">
        <v>0</v>
      </c>
      <c r="Y18" s="14">
        <v>0</v>
      </c>
      <c r="Z18" s="15">
        <f t="shared" si="9"/>
        <v>0</v>
      </c>
      <c r="AA18" s="24">
        <f t="shared" si="10"/>
        <v>0</v>
      </c>
      <c r="AB18" s="24">
        <v>0</v>
      </c>
      <c r="AC18" s="14">
        <v>0</v>
      </c>
      <c r="AD18" s="24">
        <f t="shared" si="11"/>
        <v>0</v>
      </c>
      <c r="AE18" s="24">
        <v>0</v>
      </c>
      <c r="AF18" s="14">
        <v>0</v>
      </c>
      <c r="AG18" s="24">
        <f t="shared" si="12"/>
        <v>0</v>
      </c>
      <c r="AH18" s="24">
        <v>0</v>
      </c>
      <c r="AI18" s="14">
        <v>0</v>
      </c>
      <c r="AJ18" s="24">
        <f t="shared" si="13"/>
        <v>0</v>
      </c>
      <c r="AK18" s="24">
        <v>0</v>
      </c>
      <c r="AL18" s="14">
        <v>0</v>
      </c>
      <c r="AM18" s="24">
        <f t="shared" si="14"/>
        <v>0</v>
      </c>
      <c r="AN18" s="24">
        <v>0</v>
      </c>
      <c r="AO18" s="14">
        <v>0</v>
      </c>
    </row>
    <row r="19" spans="1:41" ht="19.5" customHeight="1">
      <c r="A19" s="13" t="s">
        <v>175</v>
      </c>
      <c r="B19" s="13" t="s">
        <v>179</v>
      </c>
      <c r="C19" s="13" t="s">
        <v>87</v>
      </c>
      <c r="D19" s="13" t="s">
        <v>180</v>
      </c>
      <c r="E19" s="24">
        <f t="shared" si="0"/>
        <v>161.61</v>
      </c>
      <c r="F19" s="24">
        <f t="shared" si="1"/>
        <v>161.61</v>
      </c>
      <c r="G19" s="24">
        <f t="shared" si="2"/>
        <v>161.61</v>
      </c>
      <c r="H19" s="24">
        <v>0</v>
      </c>
      <c r="I19" s="14">
        <v>161.61</v>
      </c>
      <c r="J19" s="24">
        <f t="shared" si="3"/>
        <v>0</v>
      </c>
      <c r="K19" s="24">
        <v>0</v>
      </c>
      <c r="L19" s="14">
        <v>0</v>
      </c>
      <c r="M19" s="24">
        <f t="shared" si="4"/>
        <v>0</v>
      </c>
      <c r="N19" s="24">
        <v>0</v>
      </c>
      <c r="O19" s="14">
        <v>0</v>
      </c>
      <c r="P19" s="15">
        <f t="shared" si="5"/>
        <v>0</v>
      </c>
      <c r="Q19" s="24">
        <f t="shared" si="6"/>
        <v>0</v>
      </c>
      <c r="R19" s="24">
        <v>0</v>
      </c>
      <c r="S19" s="14">
        <v>0</v>
      </c>
      <c r="T19" s="24">
        <f t="shared" si="7"/>
        <v>0</v>
      </c>
      <c r="U19" s="24">
        <v>0</v>
      </c>
      <c r="V19" s="24">
        <v>0</v>
      </c>
      <c r="W19" s="24">
        <f t="shared" si="8"/>
        <v>0</v>
      </c>
      <c r="X19" s="24">
        <v>0</v>
      </c>
      <c r="Y19" s="14">
        <v>0</v>
      </c>
      <c r="Z19" s="15">
        <f t="shared" si="9"/>
        <v>0</v>
      </c>
      <c r="AA19" s="24">
        <f t="shared" si="10"/>
        <v>0</v>
      </c>
      <c r="AB19" s="24">
        <v>0</v>
      </c>
      <c r="AC19" s="14">
        <v>0</v>
      </c>
      <c r="AD19" s="24">
        <f t="shared" si="11"/>
        <v>0</v>
      </c>
      <c r="AE19" s="24">
        <v>0</v>
      </c>
      <c r="AF19" s="14">
        <v>0</v>
      </c>
      <c r="AG19" s="24">
        <f t="shared" si="12"/>
        <v>0</v>
      </c>
      <c r="AH19" s="24">
        <v>0</v>
      </c>
      <c r="AI19" s="14">
        <v>0</v>
      </c>
      <c r="AJ19" s="24">
        <f t="shared" si="13"/>
        <v>0</v>
      </c>
      <c r="AK19" s="24">
        <v>0</v>
      </c>
      <c r="AL19" s="14">
        <v>0</v>
      </c>
      <c r="AM19" s="24">
        <f t="shared" si="14"/>
        <v>0</v>
      </c>
      <c r="AN19" s="24">
        <v>0</v>
      </c>
      <c r="AO19" s="14">
        <v>0</v>
      </c>
    </row>
    <row r="20" spans="1:41" ht="19.5" customHeight="1">
      <c r="A20" s="13" t="s">
        <v>175</v>
      </c>
      <c r="B20" s="13" t="s">
        <v>97</v>
      </c>
      <c r="C20" s="13" t="s">
        <v>87</v>
      </c>
      <c r="D20" s="13" t="s">
        <v>181</v>
      </c>
      <c r="E20" s="24">
        <f t="shared" si="0"/>
        <v>807.8</v>
      </c>
      <c r="F20" s="24">
        <f t="shared" si="1"/>
        <v>807.8</v>
      </c>
      <c r="G20" s="24">
        <f t="shared" si="2"/>
        <v>807.8</v>
      </c>
      <c r="H20" s="24">
        <v>86.54</v>
      </c>
      <c r="I20" s="14">
        <v>721.26</v>
      </c>
      <c r="J20" s="24">
        <f t="shared" si="3"/>
        <v>0</v>
      </c>
      <c r="K20" s="24">
        <v>0</v>
      </c>
      <c r="L20" s="14">
        <v>0</v>
      </c>
      <c r="M20" s="24">
        <f t="shared" si="4"/>
        <v>0</v>
      </c>
      <c r="N20" s="24">
        <v>0</v>
      </c>
      <c r="O20" s="14">
        <v>0</v>
      </c>
      <c r="P20" s="15">
        <f t="shared" si="5"/>
        <v>0</v>
      </c>
      <c r="Q20" s="24">
        <f t="shared" si="6"/>
        <v>0</v>
      </c>
      <c r="R20" s="24">
        <v>0</v>
      </c>
      <c r="S20" s="14">
        <v>0</v>
      </c>
      <c r="T20" s="24">
        <f t="shared" si="7"/>
        <v>0</v>
      </c>
      <c r="U20" s="24">
        <v>0</v>
      </c>
      <c r="V20" s="24">
        <v>0</v>
      </c>
      <c r="W20" s="24">
        <f t="shared" si="8"/>
        <v>0</v>
      </c>
      <c r="X20" s="24">
        <v>0</v>
      </c>
      <c r="Y20" s="14">
        <v>0</v>
      </c>
      <c r="Z20" s="15">
        <f t="shared" si="9"/>
        <v>0</v>
      </c>
      <c r="AA20" s="24">
        <f t="shared" si="10"/>
        <v>0</v>
      </c>
      <c r="AB20" s="24">
        <v>0</v>
      </c>
      <c r="AC20" s="14">
        <v>0</v>
      </c>
      <c r="AD20" s="24">
        <f t="shared" si="11"/>
        <v>0</v>
      </c>
      <c r="AE20" s="24">
        <v>0</v>
      </c>
      <c r="AF20" s="14">
        <v>0</v>
      </c>
      <c r="AG20" s="24">
        <f t="shared" si="12"/>
        <v>0</v>
      </c>
      <c r="AH20" s="24">
        <v>0</v>
      </c>
      <c r="AI20" s="14">
        <v>0</v>
      </c>
      <c r="AJ20" s="24">
        <f t="shared" si="13"/>
        <v>0</v>
      </c>
      <c r="AK20" s="24">
        <v>0</v>
      </c>
      <c r="AL20" s="14">
        <v>0</v>
      </c>
      <c r="AM20" s="24">
        <f t="shared" si="14"/>
        <v>0</v>
      </c>
      <c r="AN20" s="24">
        <v>0</v>
      </c>
      <c r="AO20" s="14">
        <v>0</v>
      </c>
    </row>
    <row r="21" spans="1:41" ht="19.5" customHeight="1">
      <c r="A21" s="13" t="s">
        <v>175</v>
      </c>
      <c r="B21" s="13" t="s">
        <v>93</v>
      </c>
      <c r="C21" s="13" t="s">
        <v>87</v>
      </c>
      <c r="D21" s="13" t="s">
        <v>182</v>
      </c>
      <c r="E21" s="24">
        <f t="shared" si="0"/>
        <v>57.04</v>
      </c>
      <c r="F21" s="24">
        <f t="shared" si="1"/>
        <v>57.04</v>
      </c>
      <c r="G21" s="24">
        <f t="shared" si="2"/>
        <v>57.04</v>
      </c>
      <c r="H21" s="24">
        <v>57.04</v>
      </c>
      <c r="I21" s="14">
        <v>0</v>
      </c>
      <c r="J21" s="24">
        <f t="shared" si="3"/>
        <v>0</v>
      </c>
      <c r="K21" s="24">
        <v>0</v>
      </c>
      <c r="L21" s="14">
        <v>0</v>
      </c>
      <c r="M21" s="24">
        <f t="shared" si="4"/>
        <v>0</v>
      </c>
      <c r="N21" s="24">
        <v>0</v>
      </c>
      <c r="O21" s="14">
        <v>0</v>
      </c>
      <c r="P21" s="15">
        <f t="shared" si="5"/>
        <v>0</v>
      </c>
      <c r="Q21" s="24">
        <f t="shared" si="6"/>
        <v>0</v>
      </c>
      <c r="R21" s="24">
        <v>0</v>
      </c>
      <c r="S21" s="14">
        <v>0</v>
      </c>
      <c r="T21" s="24">
        <f t="shared" si="7"/>
        <v>0</v>
      </c>
      <c r="U21" s="24">
        <v>0</v>
      </c>
      <c r="V21" s="24">
        <v>0</v>
      </c>
      <c r="W21" s="24">
        <f t="shared" si="8"/>
        <v>0</v>
      </c>
      <c r="X21" s="24">
        <v>0</v>
      </c>
      <c r="Y21" s="14">
        <v>0</v>
      </c>
      <c r="Z21" s="15">
        <f t="shared" si="9"/>
        <v>0</v>
      </c>
      <c r="AA21" s="24">
        <f t="shared" si="10"/>
        <v>0</v>
      </c>
      <c r="AB21" s="24">
        <v>0</v>
      </c>
      <c r="AC21" s="14">
        <v>0</v>
      </c>
      <c r="AD21" s="24">
        <f t="shared" si="11"/>
        <v>0</v>
      </c>
      <c r="AE21" s="24">
        <v>0</v>
      </c>
      <c r="AF21" s="14">
        <v>0</v>
      </c>
      <c r="AG21" s="24">
        <f t="shared" si="12"/>
        <v>0</v>
      </c>
      <c r="AH21" s="24">
        <v>0</v>
      </c>
      <c r="AI21" s="14">
        <v>0</v>
      </c>
      <c r="AJ21" s="24">
        <f t="shared" si="13"/>
        <v>0</v>
      </c>
      <c r="AK21" s="24">
        <v>0</v>
      </c>
      <c r="AL21" s="14">
        <v>0</v>
      </c>
      <c r="AM21" s="24">
        <f t="shared" si="14"/>
        <v>0</v>
      </c>
      <c r="AN21" s="24">
        <v>0</v>
      </c>
      <c r="AO21" s="14">
        <v>0</v>
      </c>
    </row>
    <row r="22" spans="1:41" ht="19.5" customHeight="1">
      <c r="A22" s="13" t="s">
        <v>175</v>
      </c>
      <c r="B22" s="13" t="s">
        <v>183</v>
      </c>
      <c r="C22" s="13" t="s">
        <v>87</v>
      </c>
      <c r="D22" s="13" t="s">
        <v>184</v>
      </c>
      <c r="E22" s="24">
        <f t="shared" si="0"/>
        <v>82.39</v>
      </c>
      <c r="F22" s="24">
        <f t="shared" si="1"/>
        <v>82.39</v>
      </c>
      <c r="G22" s="24">
        <f t="shared" si="2"/>
        <v>82.39</v>
      </c>
      <c r="H22" s="24">
        <v>82.39</v>
      </c>
      <c r="I22" s="14">
        <v>0</v>
      </c>
      <c r="J22" s="24">
        <f t="shared" si="3"/>
        <v>0</v>
      </c>
      <c r="K22" s="24">
        <v>0</v>
      </c>
      <c r="L22" s="14">
        <v>0</v>
      </c>
      <c r="M22" s="24">
        <f t="shared" si="4"/>
        <v>0</v>
      </c>
      <c r="N22" s="24">
        <v>0</v>
      </c>
      <c r="O22" s="14">
        <v>0</v>
      </c>
      <c r="P22" s="15">
        <f t="shared" si="5"/>
        <v>0</v>
      </c>
      <c r="Q22" s="24">
        <f t="shared" si="6"/>
        <v>0</v>
      </c>
      <c r="R22" s="24">
        <v>0</v>
      </c>
      <c r="S22" s="14">
        <v>0</v>
      </c>
      <c r="T22" s="24">
        <f t="shared" si="7"/>
        <v>0</v>
      </c>
      <c r="U22" s="24">
        <v>0</v>
      </c>
      <c r="V22" s="24">
        <v>0</v>
      </c>
      <c r="W22" s="24">
        <f t="shared" si="8"/>
        <v>0</v>
      </c>
      <c r="X22" s="24">
        <v>0</v>
      </c>
      <c r="Y22" s="14">
        <v>0</v>
      </c>
      <c r="Z22" s="15">
        <f t="shared" si="9"/>
        <v>0</v>
      </c>
      <c r="AA22" s="24">
        <f t="shared" si="10"/>
        <v>0</v>
      </c>
      <c r="AB22" s="24">
        <v>0</v>
      </c>
      <c r="AC22" s="14">
        <v>0</v>
      </c>
      <c r="AD22" s="24">
        <f t="shared" si="11"/>
        <v>0</v>
      </c>
      <c r="AE22" s="24">
        <v>0</v>
      </c>
      <c r="AF22" s="14">
        <v>0</v>
      </c>
      <c r="AG22" s="24">
        <f t="shared" si="12"/>
        <v>0</v>
      </c>
      <c r="AH22" s="24">
        <v>0</v>
      </c>
      <c r="AI22" s="14">
        <v>0</v>
      </c>
      <c r="AJ22" s="24">
        <f t="shared" si="13"/>
        <v>0</v>
      </c>
      <c r="AK22" s="24">
        <v>0</v>
      </c>
      <c r="AL22" s="14">
        <v>0</v>
      </c>
      <c r="AM22" s="24">
        <f t="shared" si="14"/>
        <v>0</v>
      </c>
      <c r="AN22" s="24">
        <v>0</v>
      </c>
      <c r="AO22" s="14">
        <v>0</v>
      </c>
    </row>
    <row r="23" spans="1:41" ht="19.5" customHeight="1">
      <c r="A23" s="13" t="s">
        <v>175</v>
      </c>
      <c r="B23" s="13" t="s">
        <v>172</v>
      </c>
      <c r="C23" s="13" t="s">
        <v>87</v>
      </c>
      <c r="D23" s="13" t="s">
        <v>185</v>
      </c>
      <c r="E23" s="24">
        <f t="shared" si="0"/>
        <v>262.02</v>
      </c>
      <c r="F23" s="24">
        <f t="shared" si="1"/>
        <v>262.02</v>
      </c>
      <c r="G23" s="24">
        <f t="shared" si="2"/>
        <v>262.02</v>
      </c>
      <c r="H23" s="24">
        <v>134.38</v>
      </c>
      <c r="I23" s="14">
        <v>127.64</v>
      </c>
      <c r="J23" s="24">
        <f t="shared" si="3"/>
        <v>0</v>
      </c>
      <c r="K23" s="24">
        <v>0</v>
      </c>
      <c r="L23" s="14">
        <v>0</v>
      </c>
      <c r="M23" s="24">
        <f t="shared" si="4"/>
        <v>0</v>
      </c>
      <c r="N23" s="24">
        <v>0</v>
      </c>
      <c r="O23" s="14">
        <v>0</v>
      </c>
      <c r="P23" s="15">
        <f t="shared" si="5"/>
        <v>0</v>
      </c>
      <c r="Q23" s="24">
        <f t="shared" si="6"/>
        <v>0</v>
      </c>
      <c r="R23" s="24">
        <v>0</v>
      </c>
      <c r="S23" s="14">
        <v>0</v>
      </c>
      <c r="T23" s="24">
        <f t="shared" si="7"/>
        <v>0</v>
      </c>
      <c r="U23" s="24">
        <v>0</v>
      </c>
      <c r="V23" s="24">
        <v>0</v>
      </c>
      <c r="W23" s="24">
        <f t="shared" si="8"/>
        <v>0</v>
      </c>
      <c r="X23" s="24">
        <v>0</v>
      </c>
      <c r="Y23" s="14">
        <v>0</v>
      </c>
      <c r="Z23" s="15">
        <f t="shared" si="9"/>
        <v>0</v>
      </c>
      <c r="AA23" s="24">
        <f t="shared" si="10"/>
        <v>0</v>
      </c>
      <c r="AB23" s="24">
        <v>0</v>
      </c>
      <c r="AC23" s="14">
        <v>0</v>
      </c>
      <c r="AD23" s="24">
        <f t="shared" si="11"/>
        <v>0</v>
      </c>
      <c r="AE23" s="24">
        <v>0</v>
      </c>
      <c r="AF23" s="14">
        <v>0</v>
      </c>
      <c r="AG23" s="24">
        <f t="shared" si="12"/>
        <v>0</v>
      </c>
      <c r="AH23" s="24">
        <v>0</v>
      </c>
      <c r="AI23" s="14">
        <v>0</v>
      </c>
      <c r="AJ23" s="24">
        <f t="shared" si="13"/>
        <v>0</v>
      </c>
      <c r="AK23" s="24">
        <v>0</v>
      </c>
      <c r="AL23" s="14">
        <v>0</v>
      </c>
      <c r="AM23" s="24">
        <f t="shared" si="14"/>
        <v>0</v>
      </c>
      <c r="AN23" s="24">
        <v>0</v>
      </c>
      <c r="AO23" s="14">
        <v>0</v>
      </c>
    </row>
    <row r="24" spans="1:41" ht="19.5" customHeight="1">
      <c r="A24" s="13" t="s">
        <v>38</v>
      </c>
      <c r="B24" s="13" t="s">
        <v>38</v>
      </c>
      <c r="C24" s="13" t="s">
        <v>38</v>
      </c>
      <c r="D24" s="13" t="s">
        <v>186</v>
      </c>
      <c r="E24" s="24">
        <f t="shared" si="0"/>
        <v>3096</v>
      </c>
      <c r="F24" s="24">
        <f t="shared" si="1"/>
        <v>3096</v>
      </c>
      <c r="G24" s="24">
        <f t="shared" si="2"/>
        <v>3096</v>
      </c>
      <c r="H24" s="24">
        <v>0</v>
      </c>
      <c r="I24" s="14">
        <v>3096</v>
      </c>
      <c r="J24" s="24">
        <f t="shared" si="3"/>
        <v>0</v>
      </c>
      <c r="K24" s="24">
        <v>0</v>
      </c>
      <c r="L24" s="14">
        <v>0</v>
      </c>
      <c r="M24" s="24">
        <f t="shared" si="4"/>
        <v>0</v>
      </c>
      <c r="N24" s="24">
        <v>0</v>
      </c>
      <c r="O24" s="14">
        <v>0</v>
      </c>
      <c r="P24" s="15">
        <f t="shared" si="5"/>
        <v>0</v>
      </c>
      <c r="Q24" s="24">
        <f t="shared" si="6"/>
        <v>0</v>
      </c>
      <c r="R24" s="24">
        <v>0</v>
      </c>
      <c r="S24" s="14">
        <v>0</v>
      </c>
      <c r="T24" s="24">
        <f t="shared" si="7"/>
        <v>0</v>
      </c>
      <c r="U24" s="24">
        <v>0</v>
      </c>
      <c r="V24" s="24">
        <v>0</v>
      </c>
      <c r="W24" s="24">
        <f t="shared" si="8"/>
        <v>0</v>
      </c>
      <c r="X24" s="24">
        <v>0</v>
      </c>
      <c r="Y24" s="14">
        <v>0</v>
      </c>
      <c r="Z24" s="15">
        <f t="shared" si="9"/>
        <v>0</v>
      </c>
      <c r="AA24" s="24">
        <f t="shared" si="10"/>
        <v>0</v>
      </c>
      <c r="AB24" s="24">
        <v>0</v>
      </c>
      <c r="AC24" s="14">
        <v>0</v>
      </c>
      <c r="AD24" s="24">
        <f t="shared" si="11"/>
        <v>0</v>
      </c>
      <c r="AE24" s="24">
        <v>0</v>
      </c>
      <c r="AF24" s="14">
        <v>0</v>
      </c>
      <c r="AG24" s="24">
        <f t="shared" si="12"/>
        <v>0</v>
      </c>
      <c r="AH24" s="24">
        <v>0</v>
      </c>
      <c r="AI24" s="14">
        <v>0</v>
      </c>
      <c r="AJ24" s="24">
        <f t="shared" si="13"/>
        <v>0</v>
      </c>
      <c r="AK24" s="24">
        <v>0</v>
      </c>
      <c r="AL24" s="14">
        <v>0</v>
      </c>
      <c r="AM24" s="24">
        <f t="shared" si="14"/>
        <v>0</v>
      </c>
      <c r="AN24" s="24">
        <v>0</v>
      </c>
      <c r="AO24" s="14">
        <v>0</v>
      </c>
    </row>
    <row r="25" spans="1:41" ht="19.5" customHeight="1">
      <c r="A25" s="13" t="s">
        <v>187</v>
      </c>
      <c r="B25" s="13" t="s">
        <v>94</v>
      </c>
      <c r="C25" s="13" t="s">
        <v>87</v>
      </c>
      <c r="D25" s="13" t="s">
        <v>188</v>
      </c>
      <c r="E25" s="24">
        <f t="shared" si="0"/>
        <v>154.51</v>
      </c>
      <c r="F25" s="24">
        <f t="shared" si="1"/>
        <v>154.51</v>
      </c>
      <c r="G25" s="24">
        <f t="shared" si="2"/>
        <v>154.51</v>
      </c>
      <c r="H25" s="24">
        <v>0</v>
      </c>
      <c r="I25" s="14">
        <v>154.51</v>
      </c>
      <c r="J25" s="24">
        <f t="shared" si="3"/>
        <v>0</v>
      </c>
      <c r="K25" s="24">
        <v>0</v>
      </c>
      <c r="L25" s="14">
        <v>0</v>
      </c>
      <c r="M25" s="24">
        <f t="shared" si="4"/>
        <v>0</v>
      </c>
      <c r="N25" s="24">
        <v>0</v>
      </c>
      <c r="O25" s="14">
        <v>0</v>
      </c>
      <c r="P25" s="15">
        <f t="shared" si="5"/>
        <v>0</v>
      </c>
      <c r="Q25" s="24">
        <f t="shared" si="6"/>
        <v>0</v>
      </c>
      <c r="R25" s="24">
        <v>0</v>
      </c>
      <c r="S25" s="14">
        <v>0</v>
      </c>
      <c r="T25" s="24">
        <f t="shared" si="7"/>
        <v>0</v>
      </c>
      <c r="U25" s="24">
        <v>0</v>
      </c>
      <c r="V25" s="24">
        <v>0</v>
      </c>
      <c r="W25" s="24">
        <f t="shared" si="8"/>
        <v>0</v>
      </c>
      <c r="X25" s="24">
        <v>0</v>
      </c>
      <c r="Y25" s="14">
        <v>0</v>
      </c>
      <c r="Z25" s="15">
        <f t="shared" si="9"/>
        <v>0</v>
      </c>
      <c r="AA25" s="24">
        <f t="shared" si="10"/>
        <v>0</v>
      </c>
      <c r="AB25" s="24">
        <v>0</v>
      </c>
      <c r="AC25" s="14">
        <v>0</v>
      </c>
      <c r="AD25" s="24">
        <f t="shared" si="11"/>
        <v>0</v>
      </c>
      <c r="AE25" s="24">
        <v>0</v>
      </c>
      <c r="AF25" s="14">
        <v>0</v>
      </c>
      <c r="AG25" s="24">
        <f t="shared" si="12"/>
        <v>0</v>
      </c>
      <c r="AH25" s="24">
        <v>0</v>
      </c>
      <c r="AI25" s="14">
        <v>0</v>
      </c>
      <c r="AJ25" s="24">
        <f t="shared" si="13"/>
        <v>0</v>
      </c>
      <c r="AK25" s="24">
        <v>0</v>
      </c>
      <c r="AL25" s="14">
        <v>0</v>
      </c>
      <c r="AM25" s="24">
        <f t="shared" si="14"/>
        <v>0</v>
      </c>
      <c r="AN25" s="24">
        <v>0</v>
      </c>
      <c r="AO25" s="14">
        <v>0</v>
      </c>
    </row>
    <row r="26" spans="1:41" ht="19.5" customHeight="1">
      <c r="A26" s="13" t="s">
        <v>187</v>
      </c>
      <c r="B26" s="13" t="s">
        <v>189</v>
      </c>
      <c r="C26" s="13" t="s">
        <v>87</v>
      </c>
      <c r="D26" s="13" t="s">
        <v>190</v>
      </c>
      <c r="E26" s="24">
        <f t="shared" si="0"/>
        <v>2768.79</v>
      </c>
      <c r="F26" s="24">
        <f t="shared" si="1"/>
        <v>2768.79</v>
      </c>
      <c r="G26" s="24">
        <f t="shared" si="2"/>
        <v>2768.79</v>
      </c>
      <c r="H26" s="24">
        <v>0</v>
      </c>
      <c r="I26" s="14">
        <v>2768.79</v>
      </c>
      <c r="J26" s="24">
        <f t="shared" si="3"/>
        <v>0</v>
      </c>
      <c r="K26" s="24">
        <v>0</v>
      </c>
      <c r="L26" s="14">
        <v>0</v>
      </c>
      <c r="M26" s="24">
        <f t="shared" si="4"/>
        <v>0</v>
      </c>
      <c r="N26" s="24">
        <v>0</v>
      </c>
      <c r="O26" s="14">
        <v>0</v>
      </c>
      <c r="P26" s="15">
        <f t="shared" si="5"/>
        <v>0</v>
      </c>
      <c r="Q26" s="24">
        <f t="shared" si="6"/>
        <v>0</v>
      </c>
      <c r="R26" s="24">
        <v>0</v>
      </c>
      <c r="S26" s="14">
        <v>0</v>
      </c>
      <c r="T26" s="24">
        <f t="shared" si="7"/>
        <v>0</v>
      </c>
      <c r="U26" s="24">
        <v>0</v>
      </c>
      <c r="V26" s="24">
        <v>0</v>
      </c>
      <c r="W26" s="24">
        <f t="shared" si="8"/>
        <v>0</v>
      </c>
      <c r="X26" s="24">
        <v>0</v>
      </c>
      <c r="Y26" s="14">
        <v>0</v>
      </c>
      <c r="Z26" s="15">
        <f t="shared" si="9"/>
        <v>0</v>
      </c>
      <c r="AA26" s="24">
        <f t="shared" si="10"/>
        <v>0</v>
      </c>
      <c r="AB26" s="24">
        <v>0</v>
      </c>
      <c r="AC26" s="14">
        <v>0</v>
      </c>
      <c r="AD26" s="24">
        <f t="shared" si="11"/>
        <v>0</v>
      </c>
      <c r="AE26" s="24">
        <v>0</v>
      </c>
      <c r="AF26" s="14">
        <v>0</v>
      </c>
      <c r="AG26" s="24">
        <f t="shared" si="12"/>
        <v>0</v>
      </c>
      <c r="AH26" s="24">
        <v>0</v>
      </c>
      <c r="AI26" s="14">
        <v>0</v>
      </c>
      <c r="AJ26" s="24">
        <f t="shared" si="13"/>
        <v>0</v>
      </c>
      <c r="AK26" s="24">
        <v>0</v>
      </c>
      <c r="AL26" s="14">
        <v>0</v>
      </c>
      <c r="AM26" s="24">
        <f t="shared" si="14"/>
        <v>0</v>
      </c>
      <c r="AN26" s="24">
        <v>0</v>
      </c>
      <c r="AO26" s="14">
        <v>0</v>
      </c>
    </row>
    <row r="27" spans="1:41" ht="19.5" customHeight="1">
      <c r="A27" s="13" t="s">
        <v>187</v>
      </c>
      <c r="B27" s="13" t="s">
        <v>172</v>
      </c>
      <c r="C27" s="13" t="s">
        <v>87</v>
      </c>
      <c r="D27" s="13" t="s">
        <v>191</v>
      </c>
      <c r="E27" s="24">
        <f t="shared" si="0"/>
        <v>172.7</v>
      </c>
      <c r="F27" s="24">
        <f t="shared" si="1"/>
        <v>172.7</v>
      </c>
      <c r="G27" s="24">
        <f t="shared" si="2"/>
        <v>172.7</v>
      </c>
      <c r="H27" s="24">
        <v>0</v>
      </c>
      <c r="I27" s="14">
        <v>172.7</v>
      </c>
      <c r="J27" s="24">
        <f t="shared" si="3"/>
        <v>0</v>
      </c>
      <c r="K27" s="24">
        <v>0</v>
      </c>
      <c r="L27" s="14">
        <v>0</v>
      </c>
      <c r="M27" s="24">
        <f t="shared" si="4"/>
        <v>0</v>
      </c>
      <c r="N27" s="24">
        <v>0</v>
      </c>
      <c r="O27" s="14">
        <v>0</v>
      </c>
      <c r="P27" s="15">
        <f t="shared" si="5"/>
        <v>0</v>
      </c>
      <c r="Q27" s="24">
        <f t="shared" si="6"/>
        <v>0</v>
      </c>
      <c r="R27" s="24">
        <v>0</v>
      </c>
      <c r="S27" s="14">
        <v>0</v>
      </c>
      <c r="T27" s="24">
        <f t="shared" si="7"/>
        <v>0</v>
      </c>
      <c r="U27" s="24">
        <v>0</v>
      </c>
      <c r="V27" s="24">
        <v>0</v>
      </c>
      <c r="W27" s="24">
        <f t="shared" si="8"/>
        <v>0</v>
      </c>
      <c r="X27" s="24">
        <v>0</v>
      </c>
      <c r="Y27" s="14">
        <v>0</v>
      </c>
      <c r="Z27" s="15">
        <f t="shared" si="9"/>
        <v>0</v>
      </c>
      <c r="AA27" s="24">
        <f t="shared" si="10"/>
        <v>0</v>
      </c>
      <c r="AB27" s="24">
        <v>0</v>
      </c>
      <c r="AC27" s="14">
        <v>0</v>
      </c>
      <c r="AD27" s="24">
        <f t="shared" si="11"/>
        <v>0</v>
      </c>
      <c r="AE27" s="24">
        <v>0</v>
      </c>
      <c r="AF27" s="14">
        <v>0</v>
      </c>
      <c r="AG27" s="24">
        <f t="shared" si="12"/>
        <v>0</v>
      </c>
      <c r="AH27" s="24">
        <v>0</v>
      </c>
      <c r="AI27" s="14">
        <v>0</v>
      </c>
      <c r="AJ27" s="24">
        <f t="shared" si="13"/>
        <v>0</v>
      </c>
      <c r="AK27" s="24">
        <v>0</v>
      </c>
      <c r="AL27" s="14">
        <v>0</v>
      </c>
      <c r="AM27" s="24">
        <f t="shared" si="14"/>
        <v>0</v>
      </c>
      <c r="AN27" s="24">
        <v>0</v>
      </c>
      <c r="AO27" s="14">
        <v>0</v>
      </c>
    </row>
    <row r="28" spans="1:41" ht="19.5" customHeight="1">
      <c r="A28" s="13" t="s">
        <v>38</v>
      </c>
      <c r="B28" s="13" t="s">
        <v>38</v>
      </c>
      <c r="C28" s="13" t="s">
        <v>38</v>
      </c>
      <c r="D28" s="13" t="s">
        <v>192</v>
      </c>
      <c r="E28" s="24">
        <f t="shared" si="0"/>
        <v>0.27</v>
      </c>
      <c r="F28" s="24">
        <f t="shared" si="1"/>
        <v>0.27</v>
      </c>
      <c r="G28" s="24">
        <f t="shared" si="2"/>
        <v>0.27</v>
      </c>
      <c r="H28" s="24">
        <v>0.27</v>
      </c>
      <c r="I28" s="14">
        <v>0</v>
      </c>
      <c r="J28" s="24">
        <f t="shared" si="3"/>
        <v>0</v>
      </c>
      <c r="K28" s="24">
        <v>0</v>
      </c>
      <c r="L28" s="14">
        <v>0</v>
      </c>
      <c r="M28" s="24">
        <f t="shared" si="4"/>
        <v>0</v>
      </c>
      <c r="N28" s="24">
        <v>0</v>
      </c>
      <c r="O28" s="14">
        <v>0</v>
      </c>
      <c r="P28" s="15">
        <f t="shared" si="5"/>
        <v>0</v>
      </c>
      <c r="Q28" s="24">
        <f t="shared" si="6"/>
        <v>0</v>
      </c>
      <c r="R28" s="24">
        <v>0</v>
      </c>
      <c r="S28" s="14">
        <v>0</v>
      </c>
      <c r="T28" s="24">
        <f t="shared" si="7"/>
        <v>0</v>
      </c>
      <c r="U28" s="24">
        <v>0</v>
      </c>
      <c r="V28" s="24">
        <v>0</v>
      </c>
      <c r="W28" s="24">
        <f t="shared" si="8"/>
        <v>0</v>
      </c>
      <c r="X28" s="24">
        <v>0</v>
      </c>
      <c r="Y28" s="14">
        <v>0</v>
      </c>
      <c r="Z28" s="15">
        <f t="shared" si="9"/>
        <v>0</v>
      </c>
      <c r="AA28" s="24">
        <f t="shared" si="10"/>
        <v>0</v>
      </c>
      <c r="AB28" s="24">
        <v>0</v>
      </c>
      <c r="AC28" s="14">
        <v>0</v>
      </c>
      <c r="AD28" s="24">
        <f t="shared" si="11"/>
        <v>0</v>
      </c>
      <c r="AE28" s="24">
        <v>0</v>
      </c>
      <c r="AF28" s="14">
        <v>0</v>
      </c>
      <c r="AG28" s="24">
        <f t="shared" si="12"/>
        <v>0</v>
      </c>
      <c r="AH28" s="24">
        <v>0</v>
      </c>
      <c r="AI28" s="14">
        <v>0</v>
      </c>
      <c r="AJ28" s="24">
        <f t="shared" si="13"/>
        <v>0</v>
      </c>
      <c r="AK28" s="24">
        <v>0</v>
      </c>
      <c r="AL28" s="14">
        <v>0</v>
      </c>
      <c r="AM28" s="24">
        <f t="shared" si="14"/>
        <v>0</v>
      </c>
      <c r="AN28" s="24">
        <v>0</v>
      </c>
      <c r="AO28" s="14">
        <v>0</v>
      </c>
    </row>
    <row r="29" spans="1:41" ht="19.5" customHeight="1">
      <c r="A29" s="13" t="s">
        <v>193</v>
      </c>
      <c r="B29" s="13" t="s">
        <v>86</v>
      </c>
      <c r="C29" s="13" t="s">
        <v>87</v>
      </c>
      <c r="D29" s="13" t="s">
        <v>194</v>
      </c>
      <c r="E29" s="24">
        <f t="shared" si="0"/>
        <v>0.27</v>
      </c>
      <c r="F29" s="24">
        <f t="shared" si="1"/>
        <v>0.27</v>
      </c>
      <c r="G29" s="24">
        <f t="shared" si="2"/>
        <v>0.27</v>
      </c>
      <c r="H29" s="24">
        <v>0.27</v>
      </c>
      <c r="I29" s="14">
        <v>0</v>
      </c>
      <c r="J29" s="24">
        <f t="shared" si="3"/>
        <v>0</v>
      </c>
      <c r="K29" s="24">
        <v>0</v>
      </c>
      <c r="L29" s="14">
        <v>0</v>
      </c>
      <c r="M29" s="24">
        <f t="shared" si="4"/>
        <v>0</v>
      </c>
      <c r="N29" s="24">
        <v>0</v>
      </c>
      <c r="O29" s="14">
        <v>0</v>
      </c>
      <c r="P29" s="15">
        <f t="shared" si="5"/>
        <v>0</v>
      </c>
      <c r="Q29" s="24">
        <f t="shared" si="6"/>
        <v>0</v>
      </c>
      <c r="R29" s="24">
        <v>0</v>
      </c>
      <c r="S29" s="14">
        <v>0</v>
      </c>
      <c r="T29" s="24">
        <f t="shared" si="7"/>
        <v>0</v>
      </c>
      <c r="U29" s="24">
        <v>0</v>
      </c>
      <c r="V29" s="24">
        <v>0</v>
      </c>
      <c r="W29" s="24">
        <f t="shared" si="8"/>
        <v>0</v>
      </c>
      <c r="X29" s="24">
        <v>0</v>
      </c>
      <c r="Y29" s="14">
        <v>0</v>
      </c>
      <c r="Z29" s="15">
        <f t="shared" si="9"/>
        <v>0</v>
      </c>
      <c r="AA29" s="24">
        <f t="shared" si="10"/>
        <v>0</v>
      </c>
      <c r="AB29" s="24">
        <v>0</v>
      </c>
      <c r="AC29" s="14">
        <v>0</v>
      </c>
      <c r="AD29" s="24">
        <f t="shared" si="11"/>
        <v>0</v>
      </c>
      <c r="AE29" s="24">
        <v>0</v>
      </c>
      <c r="AF29" s="14">
        <v>0</v>
      </c>
      <c r="AG29" s="24">
        <f t="shared" si="12"/>
        <v>0</v>
      </c>
      <c r="AH29" s="24">
        <v>0</v>
      </c>
      <c r="AI29" s="14">
        <v>0</v>
      </c>
      <c r="AJ29" s="24">
        <f t="shared" si="13"/>
        <v>0</v>
      </c>
      <c r="AK29" s="24">
        <v>0</v>
      </c>
      <c r="AL29" s="14">
        <v>0</v>
      </c>
      <c r="AM29" s="24">
        <f t="shared" si="14"/>
        <v>0</v>
      </c>
      <c r="AN29" s="24">
        <v>0</v>
      </c>
      <c r="AO29" s="14">
        <v>0</v>
      </c>
    </row>
  </sheetData>
  <sheetProtection/>
  <mergeCells count="23">
    <mergeCell ref="E4:E6"/>
    <mergeCell ref="F5:F6"/>
    <mergeCell ref="P5:P6"/>
    <mergeCell ref="Z5:Z6"/>
    <mergeCell ref="T5:V5"/>
    <mergeCell ref="W5:Y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J5:L5"/>
    <mergeCell ref="M5:O5"/>
    <mergeCell ref="Q5:S5"/>
    <mergeCell ref="AD5:AF5"/>
    <mergeCell ref="AG5:AI5"/>
    <mergeCell ref="AJ5:AL5"/>
    <mergeCell ref="AA5:A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7"/>
  <sheetViews>
    <sheetView showGridLines="0" showZeros="0" workbookViewId="0" topLeftCell="A1">
      <selection activeCell="L15" sqref="L15"/>
    </sheetView>
  </sheetViews>
  <sheetFormatPr defaultColWidth="7.8515625" defaultRowHeight="15"/>
  <cols>
    <col min="1" max="1" width="4.140625" style="31" customWidth="1"/>
    <col min="2" max="3" width="3.00390625" style="31" customWidth="1"/>
    <col min="4" max="4" width="45.00390625" style="31" customWidth="1"/>
    <col min="5" max="5" width="12.8515625" style="31" customWidth="1"/>
    <col min="6" max="6" width="10.421875" style="31" customWidth="1"/>
    <col min="7" max="15" width="10.140625" style="31" customWidth="1"/>
    <col min="16" max="19" width="7.8515625" style="31" customWidth="1"/>
    <col min="20" max="20" width="10.421875" style="31" customWidth="1"/>
    <col min="21" max="77" width="7.8515625" style="31" customWidth="1"/>
    <col min="78" max="78" width="8.421875" style="31" bestFit="1" customWidth="1"/>
    <col min="79" max="80" width="7.8515625" style="31" customWidth="1"/>
    <col min="81" max="81" width="8.421875" style="31" bestFit="1" customWidth="1"/>
    <col min="82" max="16384" width="7.8515625" style="31" customWidth="1"/>
  </cols>
  <sheetData>
    <row r="1" spans="1:113" ht="19.5" customHeight="1">
      <c r="A1" s="19"/>
      <c r="B1" s="32"/>
      <c r="C1" s="32"/>
      <c r="D1" s="19"/>
      <c r="DI1" s="3" t="s">
        <v>195</v>
      </c>
    </row>
    <row r="2" spans="1:113" ht="19.5" customHeight="1">
      <c r="A2" s="108" t="s">
        <v>196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53"/>
      <c r="AW2" s="108"/>
      <c r="AX2" s="108"/>
      <c r="AY2" s="108"/>
      <c r="AZ2" s="108"/>
      <c r="BA2" s="108"/>
      <c r="BB2" s="108"/>
      <c r="BC2" s="108"/>
      <c r="BD2" s="108"/>
      <c r="BE2" s="153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33" t="s">
        <v>197</v>
      </c>
      <c r="B3" s="26"/>
      <c r="C3" s="26"/>
      <c r="D3" s="26"/>
      <c r="F3" s="32"/>
      <c r="DI3" s="3" t="s">
        <v>5</v>
      </c>
    </row>
    <row r="4" spans="1:113" ht="19.5" customHeight="1">
      <c r="A4" s="154" t="s">
        <v>58</v>
      </c>
      <c r="B4" s="155"/>
      <c r="C4" s="155"/>
      <c r="D4" s="156"/>
      <c r="E4" s="162" t="s">
        <v>59</v>
      </c>
      <c r="F4" s="142" t="s">
        <v>198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142" t="s">
        <v>199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157" t="s">
        <v>200</v>
      </c>
      <c r="AW4" s="143"/>
      <c r="AX4" s="143"/>
      <c r="AY4" s="143"/>
      <c r="AZ4" s="143"/>
      <c r="BA4" s="143"/>
      <c r="BB4" s="143"/>
      <c r="BC4" s="143"/>
      <c r="BD4" s="143"/>
      <c r="BE4" s="158"/>
      <c r="BF4" s="143"/>
      <c r="BG4" s="144"/>
      <c r="BH4" s="142" t="s">
        <v>201</v>
      </c>
      <c r="BI4" s="143"/>
      <c r="BJ4" s="143"/>
      <c r="BK4" s="143"/>
      <c r="BL4" s="144"/>
      <c r="BM4" s="142" t="s">
        <v>202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42" t="s">
        <v>203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59" t="s">
        <v>204</v>
      </c>
      <c r="CS4" s="160"/>
      <c r="CT4" s="161"/>
      <c r="CU4" s="159" t="s">
        <v>205</v>
      </c>
      <c r="CV4" s="160"/>
      <c r="CW4" s="160"/>
      <c r="CX4" s="160"/>
      <c r="CY4" s="160"/>
      <c r="CZ4" s="161"/>
      <c r="DA4" s="159" t="s">
        <v>206</v>
      </c>
      <c r="DB4" s="160"/>
      <c r="DC4" s="161"/>
      <c r="DD4" s="142" t="s">
        <v>207</v>
      </c>
      <c r="DE4" s="143"/>
      <c r="DF4" s="143"/>
      <c r="DG4" s="143"/>
      <c r="DH4" s="143"/>
      <c r="DI4" s="144"/>
    </row>
    <row r="5" spans="1:113" ht="19.5" customHeight="1">
      <c r="A5" s="111" t="s">
        <v>69</v>
      </c>
      <c r="B5" s="112"/>
      <c r="C5" s="113"/>
      <c r="D5" s="162" t="s">
        <v>208</v>
      </c>
      <c r="E5" s="114"/>
      <c r="F5" s="130" t="s">
        <v>74</v>
      </c>
      <c r="G5" s="130" t="s">
        <v>209</v>
      </c>
      <c r="H5" s="130" t="s">
        <v>210</v>
      </c>
      <c r="I5" s="130" t="s">
        <v>211</v>
      </c>
      <c r="J5" s="130" t="s">
        <v>212</v>
      </c>
      <c r="K5" s="130" t="s">
        <v>213</v>
      </c>
      <c r="L5" s="130" t="s">
        <v>214</v>
      </c>
      <c r="M5" s="130" t="s">
        <v>215</v>
      </c>
      <c r="N5" s="130" t="s">
        <v>216</v>
      </c>
      <c r="O5" s="130" t="s">
        <v>217</v>
      </c>
      <c r="P5" s="130" t="s">
        <v>218</v>
      </c>
      <c r="Q5" s="130" t="s">
        <v>219</v>
      </c>
      <c r="R5" s="130" t="s">
        <v>220</v>
      </c>
      <c r="S5" s="130" t="s">
        <v>221</v>
      </c>
      <c r="T5" s="130" t="s">
        <v>74</v>
      </c>
      <c r="U5" s="130" t="s">
        <v>222</v>
      </c>
      <c r="V5" s="130" t="s">
        <v>223</v>
      </c>
      <c r="W5" s="130" t="s">
        <v>224</v>
      </c>
      <c r="X5" s="130" t="s">
        <v>225</v>
      </c>
      <c r="Y5" s="130" t="s">
        <v>226</v>
      </c>
      <c r="Z5" s="130" t="s">
        <v>227</v>
      </c>
      <c r="AA5" s="130" t="s">
        <v>228</v>
      </c>
      <c r="AB5" s="130" t="s">
        <v>229</v>
      </c>
      <c r="AC5" s="130" t="s">
        <v>230</v>
      </c>
      <c r="AD5" s="130" t="s">
        <v>231</v>
      </c>
      <c r="AE5" s="130" t="s">
        <v>232</v>
      </c>
      <c r="AF5" s="130" t="s">
        <v>233</v>
      </c>
      <c r="AG5" s="130" t="s">
        <v>234</v>
      </c>
      <c r="AH5" s="130" t="s">
        <v>235</v>
      </c>
      <c r="AI5" s="130" t="s">
        <v>236</v>
      </c>
      <c r="AJ5" s="130" t="s">
        <v>237</v>
      </c>
      <c r="AK5" s="130" t="s">
        <v>238</v>
      </c>
      <c r="AL5" s="130" t="s">
        <v>239</v>
      </c>
      <c r="AM5" s="130" t="s">
        <v>240</v>
      </c>
      <c r="AN5" s="130" t="s">
        <v>241</v>
      </c>
      <c r="AO5" s="130" t="s">
        <v>242</v>
      </c>
      <c r="AP5" s="130" t="s">
        <v>243</v>
      </c>
      <c r="AQ5" s="130" t="s">
        <v>244</v>
      </c>
      <c r="AR5" s="130" t="s">
        <v>245</v>
      </c>
      <c r="AS5" s="130" t="s">
        <v>246</v>
      </c>
      <c r="AT5" s="130" t="s">
        <v>247</v>
      </c>
      <c r="AU5" s="130" t="s">
        <v>248</v>
      </c>
      <c r="AV5" s="163" t="s">
        <v>74</v>
      </c>
      <c r="AW5" s="130" t="s">
        <v>249</v>
      </c>
      <c r="AX5" s="130" t="s">
        <v>250</v>
      </c>
      <c r="AY5" s="130" t="s">
        <v>251</v>
      </c>
      <c r="AZ5" s="130" t="s">
        <v>252</v>
      </c>
      <c r="BA5" s="130" t="s">
        <v>253</v>
      </c>
      <c r="BB5" s="130" t="s">
        <v>254</v>
      </c>
      <c r="BC5" s="130" t="s">
        <v>255</v>
      </c>
      <c r="BD5" s="130" t="s">
        <v>256</v>
      </c>
      <c r="BE5" s="163" t="s">
        <v>257</v>
      </c>
      <c r="BF5" s="130" t="s">
        <v>258</v>
      </c>
      <c r="BG5" s="120" t="s">
        <v>259</v>
      </c>
      <c r="BH5" s="120" t="s">
        <v>74</v>
      </c>
      <c r="BI5" s="120" t="s">
        <v>260</v>
      </c>
      <c r="BJ5" s="120" t="s">
        <v>261</v>
      </c>
      <c r="BK5" s="120" t="s">
        <v>262</v>
      </c>
      <c r="BL5" s="120" t="s">
        <v>263</v>
      </c>
      <c r="BM5" s="130" t="s">
        <v>74</v>
      </c>
      <c r="BN5" s="130" t="s">
        <v>264</v>
      </c>
      <c r="BO5" s="130" t="s">
        <v>265</v>
      </c>
      <c r="BP5" s="130" t="s">
        <v>266</v>
      </c>
      <c r="BQ5" s="130" t="s">
        <v>267</v>
      </c>
      <c r="BR5" s="130" t="s">
        <v>268</v>
      </c>
      <c r="BS5" s="130" t="s">
        <v>269</v>
      </c>
      <c r="BT5" s="130" t="s">
        <v>270</v>
      </c>
      <c r="BU5" s="130" t="s">
        <v>271</v>
      </c>
      <c r="BV5" s="130" t="s">
        <v>272</v>
      </c>
      <c r="BW5" s="165" t="s">
        <v>273</v>
      </c>
      <c r="BX5" s="165" t="s">
        <v>274</v>
      </c>
      <c r="BY5" s="130" t="s">
        <v>275</v>
      </c>
      <c r="BZ5" s="130" t="s">
        <v>74</v>
      </c>
      <c r="CA5" s="130" t="s">
        <v>264</v>
      </c>
      <c r="CB5" s="130" t="s">
        <v>265</v>
      </c>
      <c r="CC5" s="130" t="s">
        <v>266</v>
      </c>
      <c r="CD5" s="130" t="s">
        <v>267</v>
      </c>
      <c r="CE5" s="130" t="s">
        <v>268</v>
      </c>
      <c r="CF5" s="130" t="s">
        <v>269</v>
      </c>
      <c r="CG5" s="130" t="s">
        <v>270</v>
      </c>
      <c r="CH5" s="130" t="s">
        <v>276</v>
      </c>
      <c r="CI5" s="130" t="s">
        <v>277</v>
      </c>
      <c r="CJ5" s="130" t="s">
        <v>278</v>
      </c>
      <c r="CK5" s="130" t="s">
        <v>279</v>
      </c>
      <c r="CL5" s="130" t="s">
        <v>271</v>
      </c>
      <c r="CM5" s="130" t="s">
        <v>272</v>
      </c>
      <c r="CN5" s="130" t="s">
        <v>280</v>
      </c>
      <c r="CO5" s="165" t="s">
        <v>273</v>
      </c>
      <c r="CP5" s="165" t="s">
        <v>274</v>
      </c>
      <c r="CQ5" s="130" t="s">
        <v>281</v>
      </c>
      <c r="CR5" s="165" t="s">
        <v>74</v>
      </c>
      <c r="CS5" s="165" t="s">
        <v>282</v>
      </c>
      <c r="CT5" s="130" t="s">
        <v>283</v>
      </c>
      <c r="CU5" s="165" t="s">
        <v>74</v>
      </c>
      <c r="CV5" s="165" t="s">
        <v>282</v>
      </c>
      <c r="CW5" s="130" t="s">
        <v>284</v>
      </c>
      <c r="CX5" s="165" t="s">
        <v>285</v>
      </c>
      <c r="CY5" s="165" t="s">
        <v>286</v>
      </c>
      <c r="CZ5" s="120" t="s">
        <v>283</v>
      </c>
      <c r="DA5" s="165" t="s">
        <v>74</v>
      </c>
      <c r="DB5" s="165" t="s">
        <v>206</v>
      </c>
      <c r="DC5" s="165" t="s">
        <v>287</v>
      </c>
      <c r="DD5" s="130" t="s">
        <v>74</v>
      </c>
      <c r="DE5" s="130" t="s">
        <v>288</v>
      </c>
      <c r="DF5" s="130" t="s">
        <v>289</v>
      </c>
      <c r="DG5" s="130" t="s">
        <v>287</v>
      </c>
      <c r="DH5" s="130" t="s">
        <v>290</v>
      </c>
      <c r="DI5" s="130" t="s">
        <v>207</v>
      </c>
    </row>
    <row r="6" spans="1:113" ht="30.75" customHeight="1">
      <c r="A6" s="9" t="s">
        <v>79</v>
      </c>
      <c r="B6" s="8" t="s">
        <v>80</v>
      </c>
      <c r="C6" s="10" t="s">
        <v>81</v>
      </c>
      <c r="D6" s="119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64"/>
      <c r="AW6" s="122"/>
      <c r="AX6" s="122"/>
      <c r="AY6" s="122"/>
      <c r="AZ6" s="122"/>
      <c r="BA6" s="122"/>
      <c r="BB6" s="122"/>
      <c r="BC6" s="122"/>
      <c r="BD6" s="122"/>
      <c r="BE6" s="164"/>
      <c r="BF6" s="122"/>
      <c r="BG6" s="119"/>
      <c r="BH6" s="119"/>
      <c r="BI6" s="119"/>
      <c r="BJ6" s="119"/>
      <c r="BK6" s="119"/>
      <c r="BL6" s="119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66"/>
      <c r="BX6" s="166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66"/>
      <c r="CP6" s="166"/>
      <c r="CQ6" s="122"/>
      <c r="CR6" s="166"/>
      <c r="CS6" s="166"/>
      <c r="CT6" s="122"/>
      <c r="CU6" s="166"/>
      <c r="CV6" s="166"/>
      <c r="CW6" s="122"/>
      <c r="CX6" s="166"/>
      <c r="CY6" s="166"/>
      <c r="CZ6" s="119"/>
      <c r="DA6" s="166"/>
      <c r="DB6" s="166"/>
      <c r="DC6" s="166"/>
      <c r="DD6" s="122"/>
      <c r="DE6" s="122"/>
      <c r="DF6" s="122"/>
      <c r="DG6" s="122"/>
      <c r="DH6" s="122"/>
      <c r="DI6" s="122"/>
    </row>
    <row r="7" spans="1:113" ht="19.5" customHeight="1">
      <c r="A7" s="23" t="s">
        <v>38</v>
      </c>
      <c r="B7" s="23" t="s">
        <v>38</v>
      </c>
      <c r="C7" s="23" t="s">
        <v>38</v>
      </c>
      <c r="D7" s="13" t="s">
        <v>59</v>
      </c>
      <c r="E7" s="34">
        <v>8399.51</v>
      </c>
      <c r="F7" s="35">
        <v>3203.1699999999996</v>
      </c>
      <c r="G7" s="35">
        <v>768.21</v>
      </c>
      <c r="H7" s="35">
        <v>1332.87</v>
      </c>
      <c r="I7" s="35">
        <v>64.02</v>
      </c>
      <c r="J7" s="35">
        <v>0</v>
      </c>
      <c r="K7" s="35">
        <v>0</v>
      </c>
      <c r="L7" s="35">
        <v>290.91</v>
      </c>
      <c r="M7" s="35">
        <v>0</v>
      </c>
      <c r="N7" s="35">
        <v>249.75</v>
      </c>
      <c r="O7" s="35">
        <v>41.22</v>
      </c>
      <c r="P7" s="35">
        <v>0</v>
      </c>
      <c r="Q7" s="35">
        <v>282</v>
      </c>
      <c r="R7" s="35">
        <v>0</v>
      </c>
      <c r="S7" s="34">
        <v>174.19</v>
      </c>
      <c r="T7" s="34">
        <v>2100.0699999999997</v>
      </c>
      <c r="U7" s="35">
        <v>39.05</v>
      </c>
      <c r="V7" s="35">
        <v>14.92</v>
      </c>
      <c r="W7" s="35">
        <v>4.5</v>
      </c>
      <c r="X7" s="35">
        <v>1.2</v>
      </c>
      <c r="Y7" s="35">
        <v>13.5</v>
      </c>
      <c r="Z7" s="35">
        <v>85</v>
      </c>
      <c r="AA7" s="35">
        <v>34.14</v>
      </c>
      <c r="AB7" s="35">
        <v>0</v>
      </c>
      <c r="AC7" s="35">
        <v>209.29</v>
      </c>
      <c r="AD7" s="35">
        <v>68.51</v>
      </c>
      <c r="AE7" s="35">
        <v>0</v>
      </c>
      <c r="AF7" s="35">
        <v>82.39</v>
      </c>
      <c r="AG7" s="35">
        <v>10.16</v>
      </c>
      <c r="AH7" s="35">
        <v>0.95</v>
      </c>
      <c r="AI7" s="35">
        <v>1.9</v>
      </c>
      <c r="AJ7" s="35">
        <v>0</v>
      </c>
      <c r="AK7" s="35">
        <v>114.36</v>
      </c>
      <c r="AL7" s="35">
        <v>47.25</v>
      </c>
      <c r="AM7" s="35">
        <v>0</v>
      </c>
      <c r="AN7" s="35">
        <v>725.26</v>
      </c>
      <c r="AO7" s="35">
        <v>78.04</v>
      </c>
      <c r="AP7" s="35">
        <v>47</v>
      </c>
      <c r="AQ7" s="35">
        <v>23.05</v>
      </c>
      <c r="AR7" s="35">
        <v>57.04</v>
      </c>
      <c r="AS7" s="35">
        <v>180.54</v>
      </c>
      <c r="AT7" s="35">
        <v>0</v>
      </c>
      <c r="AU7" s="34">
        <v>262.02</v>
      </c>
      <c r="AV7" s="42">
        <v>0.27</v>
      </c>
      <c r="AW7" s="37"/>
      <c r="AX7" s="37"/>
      <c r="AY7" s="37"/>
      <c r="AZ7" s="37"/>
      <c r="BA7" s="37"/>
      <c r="BB7" s="37"/>
      <c r="BC7" s="37"/>
      <c r="BD7" s="37"/>
      <c r="BE7" s="44">
        <v>0.27</v>
      </c>
      <c r="BF7" s="37"/>
      <c r="BG7" s="37"/>
      <c r="BH7" s="37">
        <v>0</v>
      </c>
      <c r="BI7" s="37"/>
      <c r="BJ7" s="37"/>
      <c r="BK7" s="37"/>
      <c r="BL7" s="37"/>
      <c r="BM7" s="37">
        <v>0</v>
      </c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5">
        <v>3096</v>
      </c>
      <c r="CA7" s="35"/>
      <c r="CB7" s="35">
        <v>385.54</v>
      </c>
      <c r="CC7" s="35">
        <v>2383.25</v>
      </c>
      <c r="CD7" s="45"/>
      <c r="CE7" s="45"/>
      <c r="CF7" s="45"/>
      <c r="CG7" s="45"/>
      <c r="CH7" s="45"/>
      <c r="CI7" s="45"/>
      <c r="CJ7" s="37"/>
      <c r="CK7" s="37"/>
      <c r="CL7" s="35">
        <v>154.51</v>
      </c>
      <c r="CM7" s="35">
        <v>172.7</v>
      </c>
      <c r="CN7" s="37"/>
      <c r="CO7" s="37"/>
      <c r="CP7" s="37"/>
      <c r="CQ7" s="37"/>
      <c r="CR7" s="37">
        <v>0</v>
      </c>
      <c r="CS7" s="37"/>
      <c r="CT7" s="37"/>
      <c r="CU7" s="37">
        <v>0</v>
      </c>
      <c r="CV7" s="37"/>
      <c r="CW7" s="37"/>
      <c r="CX7" s="37"/>
      <c r="CY7" s="37"/>
      <c r="CZ7" s="37"/>
      <c r="DA7" s="37">
        <v>0</v>
      </c>
      <c r="DB7" s="37"/>
      <c r="DC7" s="37"/>
      <c r="DD7" s="37">
        <v>0</v>
      </c>
      <c r="DE7" s="37"/>
      <c r="DF7" s="37"/>
      <c r="DG7" s="37"/>
      <c r="DH7" s="37"/>
      <c r="DI7" s="37"/>
    </row>
    <row r="8" spans="1:113" ht="19.5" customHeight="1">
      <c r="A8" s="23" t="s">
        <v>38</v>
      </c>
      <c r="B8" s="23" t="s">
        <v>38</v>
      </c>
      <c r="C8" s="23" t="s">
        <v>38</v>
      </c>
      <c r="D8" s="13" t="s">
        <v>82</v>
      </c>
      <c r="E8" s="34">
        <v>8399.51</v>
      </c>
      <c r="F8" s="35">
        <v>3203.1699999999996</v>
      </c>
      <c r="G8" s="35">
        <v>768.21</v>
      </c>
      <c r="H8" s="35">
        <v>1332.87</v>
      </c>
      <c r="I8" s="35">
        <v>64.02</v>
      </c>
      <c r="J8" s="35">
        <v>0</v>
      </c>
      <c r="K8" s="35">
        <v>0</v>
      </c>
      <c r="L8" s="35">
        <v>290.91</v>
      </c>
      <c r="M8" s="35">
        <v>0</v>
      </c>
      <c r="N8" s="35">
        <v>249.75</v>
      </c>
      <c r="O8" s="35">
        <v>41.22</v>
      </c>
      <c r="P8" s="35">
        <v>0</v>
      </c>
      <c r="Q8" s="35">
        <v>282</v>
      </c>
      <c r="R8" s="35">
        <v>0</v>
      </c>
      <c r="S8" s="34">
        <v>174.19</v>
      </c>
      <c r="T8" s="34">
        <v>2100.0699999999997</v>
      </c>
      <c r="U8" s="35">
        <v>39.05</v>
      </c>
      <c r="V8" s="35">
        <v>14.92</v>
      </c>
      <c r="W8" s="35">
        <v>4.5</v>
      </c>
      <c r="X8" s="35">
        <v>1.2</v>
      </c>
      <c r="Y8" s="35">
        <v>13.5</v>
      </c>
      <c r="Z8" s="35">
        <v>85</v>
      </c>
      <c r="AA8" s="35">
        <v>34.14</v>
      </c>
      <c r="AB8" s="35">
        <v>0</v>
      </c>
      <c r="AC8" s="35">
        <v>209.29</v>
      </c>
      <c r="AD8" s="35">
        <v>68.51</v>
      </c>
      <c r="AE8" s="35">
        <v>0</v>
      </c>
      <c r="AF8" s="35">
        <v>82.39</v>
      </c>
      <c r="AG8" s="35">
        <v>10.16</v>
      </c>
      <c r="AH8" s="35">
        <v>0.95</v>
      </c>
      <c r="AI8" s="35">
        <v>1.9</v>
      </c>
      <c r="AJ8" s="35">
        <v>0</v>
      </c>
      <c r="AK8" s="35">
        <v>114.36</v>
      </c>
      <c r="AL8" s="35">
        <v>47.25</v>
      </c>
      <c r="AM8" s="35">
        <v>0</v>
      </c>
      <c r="AN8" s="35">
        <v>725.26</v>
      </c>
      <c r="AO8" s="35">
        <v>78.04</v>
      </c>
      <c r="AP8" s="35">
        <v>47</v>
      </c>
      <c r="AQ8" s="35">
        <v>23.05</v>
      </c>
      <c r="AR8" s="35">
        <v>57.04</v>
      </c>
      <c r="AS8" s="35">
        <v>180.54</v>
      </c>
      <c r="AT8" s="35">
        <v>0</v>
      </c>
      <c r="AU8" s="34">
        <v>262.02</v>
      </c>
      <c r="AV8" s="42">
        <v>0.27</v>
      </c>
      <c r="AW8" s="37"/>
      <c r="AX8" s="37"/>
      <c r="AY8" s="37"/>
      <c r="AZ8" s="37"/>
      <c r="BA8" s="37"/>
      <c r="BB8" s="37"/>
      <c r="BC8" s="37"/>
      <c r="BD8" s="37"/>
      <c r="BE8" s="44">
        <v>0.27</v>
      </c>
      <c r="BF8" s="37"/>
      <c r="BG8" s="37"/>
      <c r="BH8" s="37">
        <v>0</v>
      </c>
      <c r="BI8" s="37"/>
      <c r="BJ8" s="37"/>
      <c r="BK8" s="37"/>
      <c r="BL8" s="37"/>
      <c r="BM8" s="37">
        <v>0</v>
      </c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5">
        <v>3096</v>
      </c>
      <c r="CA8" s="35"/>
      <c r="CB8" s="35">
        <v>385.54</v>
      </c>
      <c r="CC8" s="35">
        <v>2383.25</v>
      </c>
      <c r="CD8" s="45"/>
      <c r="CE8" s="45"/>
      <c r="CF8" s="45"/>
      <c r="CG8" s="45"/>
      <c r="CH8" s="45"/>
      <c r="CI8" s="45"/>
      <c r="CJ8" s="37"/>
      <c r="CK8" s="37"/>
      <c r="CL8" s="35">
        <v>154.51</v>
      </c>
      <c r="CM8" s="35">
        <v>172.7</v>
      </c>
      <c r="CN8" s="37"/>
      <c r="CO8" s="37"/>
      <c r="CP8" s="37"/>
      <c r="CQ8" s="37"/>
      <c r="CR8" s="37">
        <v>0</v>
      </c>
      <c r="CS8" s="37"/>
      <c r="CT8" s="37"/>
      <c r="CU8" s="37">
        <v>0</v>
      </c>
      <c r="CV8" s="37"/>
      <c r="CW8" s="37"/>
      <c r="CX8" s="37"/>
      <c r="CY8" s="37"/>
      <c r="CZ8" s="37"/>
      <c r="DA8" s="37">
        <v>0</v>
      </c>
      <c r="DB8" s="37"/>
      <c r="DC8" s="37"/>
      <c r="DD8" s="37">
        <v>0</v>
      </c>
      <c r="DE8" s="37"/>
      <c r="DF8" s="37"/>
      <c r="DG8" s="37"/>
      <c r="DH8" s="37"/>
      <c r="DI8" s="37"/>
    </row>
    <row r="9" spans="1:113" ht="19.5" customHeight="1">
      <c r="A9" s="23" t="s">
        <v>38</v>
      </c>
      <c r="B9" s="23" t="s">
        <v>38</v>
      </c>
      <c r="C9" s="23" t="s">
        <v>38</v>
      </c>
      <c r="D9" s="13" t="s">
        <v>83</v>
      </c>
      <c r="E9" s="34">
        <v>8399.51</v>
      </c>
      <c r="F9" s="35">
        <v>3203.1699999999996</v>
      </c>
      <c r="G9" s="35">
        <v>768.21</v>
      </c>
      <c r="H9" s="35">
        <v>1332.87</v>
      </c>
      <c r="I9" s="35">
        <v>64.02</v>
      </c>
      <c r="J9" s="35">
        <v>0</v>
      </c>
      <c r="K9" s="35">
        <v>0</v>
      </c>
      <c r="L9" s="35">
        <v>290.91</v>
      </c>
      <c r="M9" s="35">
        <v>0</v>
      </c>
      <c r="N9" s="35">
        <v>249.75</v>
      </c>
      <c r="O9" s="35">
        <v>41.22</v>
      </c>
      <c r="P9" s="35">
        <v>0</v>
      </c>
      <c r="Q9" s="35">
        <v>282</v>
      </c>
      <c r="R9" s="35">
        <v>0</v>
      </c>
      <c r="S9" s="35">
        <v>174.19</v>
      </c>
      <c r="T9" s="34">
        <v>2100.0699999999997</v>
      </c>
      <c r="U9" s="35">
        <v>39.05</v>
      </c>
      <c r="V9" s="35">
        <v>14.92</v>
      </c>
      <c r="W9" s="35">
        <v>4.5</v>
      </c>
      <c r="X9" s="35">
        <v>1.2</v>
      </c>
      <c r="Y9" s="35">
        <v>13.5</v>
      </c>
      <c r="Z9" s="35">
        <v>85</v>
      </c>
      <c r="AA9" s="35">
        <v>34.14</v>
      </c>
      <c r="AB9" s="35">
        <v>0</v>
      </c>
      <c r="AC9" s="35">
        <v>209.29</v>
      </c>
      <c r="AD9" s="35">
        <v>68.51</v>
      </c>
      <c r="AE9" s="35">
        <v>0</v>
      </c>
      <c r="AF9" s="35">
        <v>82.39</v>
      </c>
      <c r="AG9" s="35">
        <v>10.16</v>
      </c>
      <c r="AH9" s="35">
        <v>0.95</v>
      </c>
      <c r="AI9" s="35">
        <v>1.9</v>
      </c>
      <c r="AJ9" s="35">
        <v>0</v>
      </c>
      <c r="AK9" s="35">
        <v>114.36</v>
      </c>
      <c r="AL9" s="35">
        <v>47.25</v>
      </c>
      <c r="AM9" s="35">
        <v>0</v>
      </c>
      <c r="AN9" s="35">
        <v>725.26</v>
      </c>
      <c r="AO9" s="35">
        <v>78.04</v>
      </c>
      <c r="AP9" s="35">
        <v>47</v>
      </c>
      <c r="AQ9" s="35">
        <v>23.05</v>
      </c>
      <c r="AR9" s="35">
        <v>57.04</v>
      </c>
      <c r="AS9" s="35">
        <v>180.54</v>
      </c>
      <c r="AT9" s="35">
        <v>0</v>
      </c>
      <c r="AU9" s="35">
        <v>262.02</v>
      </c>
      <c r="AV9" s="42">
        <v>0.27</v>
      </c>
      <c r="AW9" s="37"/>
      <c r="AX9" s="37"/>
      <c r="AY9" s="37"/>
      <c r="AZ9" s="37"/>
      <c r="BA9" s="37"/>
      <c r="BB9" s="37"/>
      <c r="BC9" s="37"/>
      <c r="BD9" s="37"/>
      <c r="BE9" s="44">
        <v>0.27</v>
      </c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5">
        <v>3096</v>
      </c>
      <c r="CA9" s="37">
        <v>0</v>
      </c>
      <c r="CB9" s="35">
        <v>385.54</v>
      </c>
      <c r="CC9" s="35">
        <v>2383.25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154.51</v>
      </c>
      <c r="CM9" s="35">
        <v>172.7</v>
      </c>
      <c r="CN9" s="37">
        <v>0</v>
      </c>
      <c r="CO9" s="37">
        <v>0</v>
      </c>
      <c r="CP9" s="37">
        <v>0</v>
      </c>
      <c r="CQ9" s="37">
        <v>0</v>
      </c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</row>
    <row r="10" spans="1:113" ht="19.5" customHeight="1">
      <c r="A10" s="23" t="s">
        <v>84</v>
      </c>
      <c r="B10" s="23" t="s">
        <v>85</v>
      </c>
      <c r="C10" s="23" t="s">
        <v>86</v>
      </c>
      <c r="D10" s="13" t="s">
        <v>88</v>
      </c>
      <c r="E10" s="34">
        <v>3244.21</v>
      </c>
      <c r="F10" s="35">
        <v>2164.44</v>
      </c>
      <c r="G10" s="35">
        <v>768.21</v>
      </c>
      <c r="H10" s="35">
        <v>1158.02</v>
      </c>
      <c r="I10" s="35">
        <v>64.02</v>
      </c>
      <c r="J10" s="35">
        <v>0</v>
      </c>
      <c r="K10" s="35">
        <v>0</v>
      </c>
      <c r="L10" s="35"/>
      <c r="M10" s="35">
        <v>0</v>
      </c>
      <c r="N10" s="35"/>
      <c r="O10" s="35"/>
      <c r="P10" s="35">
        <v>0</v>
      </c>
      <c r="Q10" s="35"/>
      <c r="R10" s="35">
        <v>0</v>
      </c>
      <c r="S10" s="34">
        <v>174.19</v>
      </c>
      <c r="T10" s="34">
        <v>1079.5</v>
      </c>
      <c r="U10" s="35">
        <v>39.05</v>
      </c>
      <c r="V10" s="35">
        <v>14.92</v>
      </c>
      <c r="W10" s="35">
        <v>4.5</v>
      </c>
      <c r="X10" s="35">
        <v>1.2</v>
      </c>
      <c r="Y10" s="35">
        <v>13.5</v>
      </c>
      <c r="Z10" s="35">
        <v>85</v>
      </c>
      <c r="AA10" s="35">
        <v>34.14</v>
      </c>
      <c r="AB10" s="35">
        <v>0</v>
      </c>
      <c r="AC10" s="35">
        <v>209.29</v>
      </c>
      <c r="AD10" s="35">
        <v>68.51</v>
      </c>
      <c r="AE10" s="35">
        <v>0</v>
      </c>
      <c r="AF10" s="35">
        <v>82.39</v>
      </c>
      <c r="AG10" s="35">
        <v>2</v>
      </c>
      <c r="AH10" s="35">
        <v>0.95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4</v>
      </c>
      <c r="AO10" s="35">
        <v>78.04</v>
      </c>
      <c r="AP10" s="35">
        <v>47</v>
      </c>
      <c r="AQ10" s="35">
        <v>23.05</v>
      </c>
      <c r="AR10" s="35">
        <v>57.04</v>
      </c>
      <c r="AS10" s="35">
        <v>180.54</v>
      </c>
      <c r="AT10" s="35">
        <v>0</v>
      </c>
      <c r="AU10" s="34">
        <v>134.38</v>
      </c>
      <c r="AV10" s="42">
        <v>0.27</v>
      </c>
      <c r="AW10" s="37"/>
      <c r="AX10" s="37"/>
      <c r="AY10" s="37"/>
      <c r="AZ10" s="37"/>
      <c r="BA10" s="37"/>
      <c r="BB10" s="37"/>
      <c r="BC10" s="37"/>
      <c r="BD10" s="37"/>
      <c r="BE10" s="44">
        <v>0.27</v>
      </c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</row>
    <row r="11" spans="1:113" ht="19.5" customHeight="1">
      <c r="A11" s="23" t="s">
        <v>96</v>
      </c>
      <c r="B11" s="23"/>
      <c r="C11" s="23"/>
      <c r="D11" s="13" t="s">
        <v>291</v>
      </c>
      <c r="E11" s="36" t="s">
        <v>292</v>
      </c>
      <c r="F11" s="36" t="s">
        <v>292</v>
      </c>
      <c r="G11" s="35"/>
      <c r="H11" s="35"/>
      <c r="I11" s="35"/>
      <c r="J11" s="35"/>
      <c r="K11" s="35"/>
      <c r="L11" s="36" t="s">
        <v>292</v>
      </c>
      <c r="M11" s="35"/>
      <c r="N11" s="35"/>
      <c r="O11" s="35"/>
      <c r="P11" s="35"/>
      <c r="Q11" s="35"/>
      <c r="R11" s="35"/>
      <c r="S11" s="34"/>
      <c r="T11" s="34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4"/>
      <c r="AV11" s="43"/>
      <c r="AW11" s="37"/>
      <c r="AX11" s="37"/>
      <c r="AY11" s="37"/>
      <c r="AZ11" s="37"/>
      <c r="BA11" s="37"/>
      <c r="BB11" s="37"/>
      <c r="BC11" s="37"/>
      <c r="BD11" s="37"/>
      <c r="BE11" s="43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</row>
    <row r="12" spans="1:113" ht="19.5" customHeight="1">
      <c r="A12" s="23" t="s">
        <v>96</v>
      </c>
      <c r="B12" s="23" t="s">
        <v>97</v>
      </c>
      <c r="C12" s="23"/>
      <c r="D12" s="13" t="s">
        <v>293</v>
      </c>
      <c r="E12" s="36" t="s">
        <v>292</v>
      </c>
      <c r="F12" s="36" t="s">
        <v>292</v>
      </c>
      <c r="G12" s="13"/>
      <c r="H12" s="13"/>
      <c r="I12" s="13"/>
      <c r="J12" s="13"/>
      <c r="K12" s="13"/>
      <c r="L12" s="36" t="s">
        <v>292</v>
      </c>
      <c r="M12" s="35"/>
      <c r="N12" s="35"/>
      <c r="O12" s="35"/>
      <c r="P12" s="35"/>
      <c r="Q12" s="35"/>
      <c r="R12" s="35"/>
      <c r="S12" s="34"/>
      <c r="T12" s="34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4"/>
      <c r="AV12" s="43"/>
      <c r="AW12" s="37"/>
      <c r="AX12" s="37"/>
      <c r="AY12" s="37"/>
      <c r="AZ12" s="37"/>
      <c r="BA12" s="37"/>
      <c r="BB12" s="37"/>
      <c r="BC12" s="37"/>
      <c r="BD12" s="37"/>
      <c r="BE12" s="43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</row>
    <row r="13" spans="1:113" ht="19.5" customHeight="1">
      <c r="A13" s="23" t="s">
        <v>96</v>
      </c>
      <c r="B13" s="23" t="s">
        <v>97</v>
      </c>
      <c r="C13" s="23" t="s">
        <v>97</v>
      </c>
      <c r="D13" s="13" t="s">
        <v>98</v>
      </c>
      <c r="E13" s="34">
        <v>290.91</v>
      </c>
      <c r="F13" s="35">
        <v>290.91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290.91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4">
        <v>0</v>
      </c>
      <c r="T13" s="34">
        <v>0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43">
        <v>0</v>
      </c>
      <c r="AW13" s="37"/>
      <c r="AX13" s="37"/>
      <c r="AY13" s="37"/>
      <c r="AZ13" s="37"/>
      <c r="BA13" s="37"/>
      <c r="BB13" s="37"/>
      <c r="BC13" s="37"/>
      <c r="BD13" s="37"/>
      <c r="BE13" s="43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>
        <v>0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</row>
    <row r="14" spans="1:113" ht="19.5" customHeight="1">
      <c r="A14" s="23" t="s">
        <v>99</v>
      </c>
      <c r="B14" s="23"/>
      <c r="C14" s="23"/>
      <c r="D14" s="13" t="s">
        <v>294</v>
      </c>
      <c r="E14" s="36">
        <v>290.97</v>
      </c>
      <c r="F14" s="36">
        <v>290.97</v>
      </c>
      <c r="G14" s="35"/>
      <c r="H14" s="35"/>
      <c r="I14" s="35"/>
      <c r="J14" s="35"/>
      <c r="K14" s="35"/>
      <c r="L14" s="35"/>
      <c r="M14" s="35"/>
      <c r="N14" s="36" t="s">
        <v>295</v>
      </c>
      <c r="O14" s="36" t="s">
        <v>296</v>
      </c>
      <c r="P14" s="35"/>
      <c r="Q14" s="35"/>
      <c r="R14" s="35"/>
      <c r="S14" s="34"/>
      <c r="T14" s="34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43"/>
      <c r="AW14" s="37"/>
      <c r="AX14" s="37"/>
      <c r="AY14" s="37"/>
      <c r="AZ14" s="37"/>
      <c r="BA14" s="37"/>
      <c r="BB14" s="37"/>
      <c r="BC14" s="37"/>
      <c r="BD14" s="37"/>
      <c r="BE14" s="43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</row>
    <row r="15" spans="1:113" ht="19.5" customHeight="1">
      <c r="A15" s="23" t="s">
        <v>99</v>
      </c>
      <c r="B15" s="23" t="s">
        <v>100</v>
      </c>
      <c r="C15" s="23"/>
      <c r="D15" s="13" t="s">
        <v>297</v>
      </c>
      <c r="E15" s="36">
        <v>290.97</v>
      </c>
      <c r="F15" s="36">
        <v>290.97</v>
      </c>
      <c r="G15" s="35"/>
      <c r="H15" s="35"/>
      <c r="I15" s="35"/>
      <c r="J15" s="35"/>
      <c r="K15" s="35"/>
      <c r="L15" s="35"/>
      <c r="M15" s="35"/>
      <c r="N15" s="36" t="s">
        <v>295</v>
      </c>
      <c r="O15" s="36" t="s">
        <v>296</v>
      </c>
      <c r="P15" s="35"/>
      <c r="Q15" s="35"/>
      <c r="R15" s="35"/>
      <c r="S15" s="34"/>
      <c r="T15" s="34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43"/>
      <c r="AW15" s="37"/>
      <c r="AX15" s="37"/>
      <c r="AY15" s="37"/>
      <c r="AZ15" s="37"/>
      <c r="BA15" s="37"/>
      <c r="BB15" s="37"/>
      <c r="BC15" s="37"/>
      <c r="BD15" s="37"/>
      <c r="BE15" s="43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</row>
    <row r="16" spans="1:113" ht="19.5" customHeight="1">
      <c r="A16" s="23" t="s">
        <v>99</v>
      </c>
      <c r="B16" s="23" t="s">
        <v>100</v>
      </c>
      <c r="C16" s="23" t="s">
        <v>86</v>
      </c>
      <c r="D16" s="13" t="s">
        <v>101</v>
      </c>
      <c r="E16" s="34">
        <v>249.75</v>
      </c>
      <c r="F16" s="35">
        <v>249.75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249.75</v>
      </c>
      <c r="O16" s="35">
        <v>0</v>
      </c>
      <c r="P16" s="35">
        <v>0</v>
      </c>
      <c r="Q16" s="35">
        <v>0</v>
      </c>
      <c r="R16" s="35">
        <v>0</v>
      </c>
      <c r="S16" s="34">
        <v>0</v>
      </c>
      <c r="T16" s="34">
        <v>0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43">
        <v>0</v>
      </c>
      <c r="AW16" s="37"/>
      <c r="AX16" s="37"/>
      <c r="AY16" s="37"/>
      <c r="AZ16" s="37"/>
      <c r="BA16" s="37"/>
      <c r="BB16" s="37"/>
      <c r="BC16" s="37"/>
      <c r="BD16" s="37"/>
      <c r="BE16" s="43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>
        <v>0</v>
      </c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</row>
    <row r="17" spans="1:113" ht="19.5" customHeight="1">
      <c r="A17" s="23" t="s">
        <v>99</v>
      </c>
      <c r="B17" s="23" t="s">
        <v>100</v>
      </c>
      <c r="C17" s="23" t="s">
        <v>94</v>
      </c>
      <c r="D17" s="13" t="s">
        <v>102</v>
      </c>
      <c r="E17" s="34">
        <v>41.22</v>
      </c>
      <c r="F17" s="35">
        <v>41.22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41.22</v>
      </c>
      <c r="P17" s="35">
        <v>0</v>
      </c>
      <c r="Q17" s="35">
        <v>0</v>
      </c>
      <c r="R17" s="35">
        <v>0</v>
      </c>
      <c r="S17" s="34">
        <v>0</v>
      </c>
      <c r="T17" s="34">
        <v>0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43">
        <v>0</v>
      </c>
      <c r="AW17" s="37"/>
      <c r="AX17" s="37"/>
      <c r="AY17" s="37"/>
      <c r="AZ17" s="37"/>
      <c r="BA17" s="37"/>
      <c r="BB17" s="37"/>
      <c r="BC17" s="37"/>
      <c r="BD17" s="37"/>
      <c r="BE17" s="43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>
        <v>0</v>
      </c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</row>
    <row r="18" spans="1:113" ht="19.5" customHeight="1">
      <c r="A18" s="23" t="s">
        <v>103</v>
      </c>
      <c r="B18" s="23"/>
      <c r="C18" s="23"/>
      <c r="D18" s="13" t="s">
        <v>298</v>
      </c>
      <c r="E18" s="35">
        <v>456.85</v>
      </c>
      <c r="F18" s="35">
        <v>456.85</v>
      </c>
      <c r="G18" s="35"/>
      <c r="H18" s="36" t="s">
        <v>299</v>
      </c>
      <c r="I18" s="35"/>
      <c r="J18" s="35"/>
      <c r="K18" s="35"/>
      <c r="L18" s="35"/>
      <c r="M18" s="35"/>
      <c r="N18" s="35"/>
      <c r="O18" s="35"/>
      <c r="P18" s="35"/>
      <c r="Q18" s="36" t="s">
        <v>300</v>
      </c>
      <c r="R18" s="35"/>
      <c r="S18" s="34"/>
      <c r="T18" s="34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43"/>
      <c r="AW18" s="37"/>
      <c r="AX18" s="37"/>
      <c r="AY18" s="37"/>
      <c r="AZ18" s="37"/>
      <c r="BA18" s="37"/>
      <c r="BB18" s="37"/>
      <c r="BC18" s="37"/>
      <c r="BD18" s="37"/>
      <c r="BE18" s="43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</row>
    <row r="19" spans="1:113" ht="19.5" customHeight="1">
      <c r="A19" s="23" t="s">
        <v>103</v>
      </c>
      <c r="B19" s="23" t="s">
        <v>85</v>
      </c>
      <c r="C19" s="23"/>
      <c r="D19" s="13" t="s">
        <v>301</v>
      </c>
      <c r="E19" s="35">
        <v>456.85</v>
      </c>
      <c r="F19" s="35">
        <v>456.85</v>
      </c>
      <c r="G19" s="35"/>
      <c r="H19" s="36" t="s">
        <v>299</v>
      </c>
      <c r="I19" s="35"/>
      <c r="J19" s="35"/>
      <c r="K19" s="35"/>
      <c r="L19" s="35"/>
      <c r="M19" s="35"/>
      <c r="N19" s="35"/>
      <c r="O19" s="35"/>
      <c r="P19" s="35"/>
      <c r="Q19" s="36" t="s">
        <v>300</v>
      </c>
      <c r="R19" s="35"/>
      <c r="S19" s="34"/>
      <c r="T19" s="34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43"/>
      <c r="AW19" s="37"/>
      <c r="AX19" s="37"/>
      <c r="AY19" s="37"/>
      <c r="AZ19" s="37"/>
      <c r="BA19" s="37"/>
      <c r="BB19" s="37"/>
      <c r="BC19" s="37"/>
      <c r="BD19" s="37"/>
      <c r="BE19" s="43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</row>
    <row r="20" spans="1:113" ht="19.5" customHeight="1">
      <c r="A20" s="23" t="s">
        <v>103</v>
      </c>
      <c r="B20" s="23" t="s">
        <v>85</v>
      </c>
      <c r="C20" s="23" t="s">
        <v>86</v>
      </c>
      <c r="D20" s="13" t="s">
        <v>104</v>
      </c>
      <c r="E20" s="34">
        <v>282</v>
      </c>
      <c r="F20" s="35">
        <v>282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282</v>
      </c>
      <c r="R20" s="35">
        <v>0</v>
      </c>
      <c r="S20" s="34">
        <v>0</v>
      </c>
      <c r="T20" s="34">
        <v>0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43">
        <v>0</v>
      </c>
      <c r="AW20" s="37"/>
      <c r="AX20" s="37"/>
      <c r="AY20" s="37"/>
      <c r="AZ20" s="37"/>
      <c r="BA20" s="37"/>
      <c r="BB20" s="37"/>
      <c r="BC20" s="37"/>
      <c r="BD20" s="37"/>
      <c r="BE20" s="43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>
        <v>0</v>
      </c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</row>
    <row r="21" spans="1:113" ht="19.5" customHeight="1">
      <c r="A21" s="23" t="s">
        <v>103</v>
      </c>
      <c r="B21" s="23" t="s">
        <v>85</v>
      </c>
      <c r="C21" s="23" t="s">
        <v>94</v>
      </c>
      <c r="D21" s="13" t="s">
        <v>105</v>
      </c>
      <c r="E21" s="34">
        <v>174.85</v>
      </c>
      <c r="F21" s="35">
        <v>174.85</v>
      </c>
      <c r="G21" s="34">
        <v>0</v>
      </c>
      <c r="H21" s="34">
        <v>174.85</v>
      </c>
      <c r="I21" s="34">
        <v>0</v>
      </c>
      <c r="J21" s="35">
        <v>0</v>
      </c>
      <c r="K21" s="35">
        <v>0</v>
      </c>
      <c r="L21" s="35">
        <v>0</v>
      </c>
      <c r="M21" s="35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43">
        <v>0</v>
      </c>
      <c r="AW21" s="37"/>
      <c r="AX21" s="37"/>
      <c r="AY21" s="37"/>
      <c r="AZ21" s="37"/>
      <c r="BA21" s="37"/>
      <c r="BB21" s="37"/>
      <c r="BC21" s="37"/>
      <c r="BD21" s="37"/>
      <c r="BE21" s="43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>
        <v>0</v>
      </c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</row>
    <row r="22" spans="1:113" s="30" customFormat="1" ht="19.5" customHeight="1">
      <c r="A22" s="23" t="s">
        <v>84</v>
      </c>
      <c r="B22" s="23" t="s">
        <v>85</v>
      </c>
      <c r="C22" s="23" t="s">
        <v>85</v>
      </c>
      <c r="D22" s="23" t="s">
        <v>89</v>
      </c>
      <c r="E22" s="34">
        <v>3422.05</v>
      </c>
      <c r="F22" s="35">
        <v>0</v>
      </c>
      <c r="G22" s="34">
        <v>0</v>
      </c>
      <c r="H22" s="34"/>
      <c r="I22" s="34">
        <v>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4">
        <v>975.56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8.16</v>
      </c>
      <c r="AH22" s="34">
        <v>0</v>
      </c>
      <c r="AI22" s="34">
        <v>0</v>
      </c>
      <c r="AJ22" s="34">
        <v>0</v>
      </c>
      <c r="AK22" s="34">
        <v>77.25</v>
      </c>
      <c r="AL22" s="34">
        <v>47.25</v>
      </c>
      <c r="AM22" s="34">
        <v>0</v>
      </c>
      <c r="AN22" s="34">
        <v>721.26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121.64</v>
      </c>
      <c r="AV22" s="43">
        <v>0</v>
      </c>
      <c r="AW22" s="37"/>
      <c r="AX22" s="37"/>
      <c r="AY22" s="37"/>
      <c r="AZ22" s="37"/>
      <c r="BA22" s="37"/>
      <c r="BB22" s="37"/>
      <c r="BC22" s="37"/>
      <c r="BD22" s="37"/>
      <c r="BE22" s="43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5">
        <v>2446.49</v>
      </c>
      <c r="CA22" s="37"/>
      <c r="CB22" s="35">
        <v>385.54</v>
      </c>
      <c r="CC22" s="35">
        <v>1888.25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172.7</v>
      </c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</row>
    <row r="23" spans="1:113" ht="19.5" customHeight="1">
      <c r="A23" s="23" t="s">
        <v>84</v>
      </c>
      <c r="B23" s="23" t="s">
        <v>85</v>
      </c>
      <c r="C23" s="23" t="s">
        <v>90</v>
      </c>
      <c r="D23" s="23" t="s">
        <v>91</v>
      </c>
      <c r="E23" s="34">
        <v>692.62</v>
      </c>
      <c r="F23" s="35"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4">
        <v>43.11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37.11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6</v>
      </c>
      <c r="AV23" s="43">
        <v>0</v>
      </c>
      <c r="AW23" s="37"/>
      <c r="AX23" s="37"/>
      <c r="AY23" s="37"/>
      <c r="AZ23" s="37"/>
      <c r="BA23" s="37"/>
      <c r="BB23" s="37"/>
      <c r="BC23" s="37"/>
      <c r="BD23" s="37"/>
      <c r="BE23" s="43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5">
        <v>649.51</v>
      </c>
      <c r="CA23" s="37"/>
      <c r="CB23" s="35">
        <v>0</v>
      </c>
      <c r="CC23" s="35">
        <v>495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154.51</v>
      </c>
      <c r="CM23" s="35">
        <v>0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</row>
    <row r="24" spans="1:113" ht="19.5" customHeight="1">
      <c r="A24" s="23" t="s">
        <v>92</v>
      </c>
      <c r="B24" s="23"/>
      <c r="C24" s="23"/>
      <c r="D24" s="23" t="s">
        <v>302</v>
      </c>
      <c r="E24" s="34">
        <v>1.9</v>
      </c>
      <c r="F24" s="35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4">
        <v>1.9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41" t="s">
        <v>303</v>
      </c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43"/>
      <c r="AW24" s="37"/>
      <c r="AX24" s="37"/>
      <c r="AY24" s="37"/>
      <c r="AZ24" s="37"/>
      <c r="BA24" s="37"/>
      <c r="BB24" s="37"/>
      <c r="BC24" s="37"/>
      <c r="BD24" s="37"/>
      <c r="BE24" s="43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5"/>
      <c r="CA24" s="37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</row>
    <row r="25" spans="1:113" ht="19.5" customHeight="1">
      <c r="A25" s="23" t="s">
        <v>92</v>
      </c>
      <c r="B25" s="23" t="s">
        <v>93</v>
      </c>
      <c r="C25" s="23"/>
      <c r="D25" s="23" t="s">
        <v>304</v>
      </c>
      <c r="E25" s="34">
        <v>1.9</v>
      </c>
      <c r="F25" s="35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4">
        <v>1.9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41" t="s">
        <v>303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43"/>
      <c r="AW25" s="37"/>
      <c r="AX25" s="37"/>
      <c r="AY25" s="37"/>
      <c r="AZ25" s="37"/>
      <c r="BA25" s="37"/>
      <c r="BB25" s="37"/>
      <c r="BC25" s="37"/>
      <c r="BD25" s="37"/>
      <c r="BE25" s="43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5"/>
      <c r="CA25" s="37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</row>
    <row r="26" spans="1:113" ht="19.5" customHeight="1">
      <c r="A26" s="23" t="s">
        <v>92</v>
      </c>
      <c r="B26" s="23" t="s">
        <v>93</v>
      </c>
      <c r="C26" s="23" t="s">
        <v>94</v>
      </c>
      <c r="D26" s="23" t="s">
        <v>95</v>
      </c>
      <c r="E26" s="34">
        <v>1.9</v>
      </c>
      <c r="F26" s="35"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4">
        <v>1.9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1.9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43">
        <v>0</v>
      </c>
      <c r="AW26" s="37"/>
      <c r="AX26" s="37"/>
      <c r="AY26" s="37"/>
      <c r="AZ26" s="37"/>
      <c r="BA26" s="37"/>
      <c r="BB26" s="37"/>
      <c r="BC26" s="37"/>
      <c r="BD26" s="37"/>
      <c r="BE26" s="43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>
        <v>0</v>
      </c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</row>
    <row r="27" spans="1:6" ht="19.5" customHeight="1">
      <c r="A27" s="38"/>
      <c r="B27" s="38"/>
      <c r="C27" s="38"/>
      <c r="D27" s="39"/>
      <c r="E27" s="38"/>
      <c r="F27" s="40"/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1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workbookViewId="0" topLeftCell="A1">
      <selection activeCell="D18" sqref="D18"/>
    </sheetView>
  </sheetViews>
  <sheetFormatPr defaultColWidth="9.140625" defaultRowHeight="15"/>
  <cols>
    <col min="1" max="2" width="5.421875" style="0" customWidth="1"/>
    <col min="3" max="3" width="9.00390625" style="0" customWidth="1"/>
    <col min="4" max="4" width="72.7109375" style="0" customWidth="1"/>
    <col min="5" max="7" width="21.7109375" style="0" customWidth="1"/>
  </cols>
  <sheetData>
    <row r="1" spans="1:7" ht="19.5" customHeight="1">
      <c r="A1" s="16"/>
      <c r="B1" s="16"/>
      <c r="C1" s="16"/>
      <c r="D1" s="17"/>
      <c r="E1" s="16"/>
      <c r="F1" s="16"/>
      <c r="G1" s="18" t="s">
        <v>305</v>
      </c>
    </row>
    <row r="2" spans="1:7" ht="25.5" customHeight="1">
      <c r="A2" s="108" t="s">
        <v>306</v>
      </c>
      <c r="B2" s="108"/>
      <c r="C2" s="108"/>
      <c r="D2" s="108"/>
      <c r="E2" s="108"/>
      <c r="F2" s="108"/>
      <c r="G2" s="108"/>
    </row>
    <row r="3" spans="1:7" ht="19.5" customHeight="1">
      <c r="A3" s="4" t="s">
        <v>0</v>
      </c>
      <c r="B3" s="4"/>
      <c r="C3" s="4"/>
      <c r="D3" s="4"/>
      <c r="E3" s="19"/>
      <c r="F3" s="19"/>
      <c r="G3" s="6" t="s">
        <v>5</v>
      </c>
    </row>
    <row r="4" spans="1:7" ht="19.5" customHeight="1">
      <c r="A4" s="145" t="s">
        <v>307</v>
      </c>
      <c r="B4" s="167"/>
      <c r="C4" s="167"/>
      <c r="D4" s="146"/>
      <c r="E4" s="121" t="s">
        <v>108</v>
      </c>
      <c r="F4" s="114"/>
      <c r="G4" s="114"/>
    </row>
    <row r="5" spans="1:7" ht="19.5" customHeight="1">
      <c r="A5" s="111" t="s">
        <v>69</v>
      </c>
      <c r="B5" s="113"/>
      <c r="C5" s="152" t="s">
        <v>70</v>
      </c>
      <c r="D5" s="118" t="s">
        <v>208</v>
      </c>
      <c r="E5" s="114" t="s">
        <v>59</v>
      </c>
      <c r="F5" s="123" t="s">
        <v>308</v>
      </c>
      <c r="G5" s="169" t="s">
        <v>309</v>
      </c>
    </row>
    <row r="6" spans="1:7" ht="33.75" customHeight="1">
      <c r="A6" s="9" t="s">
        <v>79</v>
      </c>
      <c r="B6" s="10" t="s">
        <v>80</v>
      </c>
      <c r="C6" s="151"/>
      <c r="D6" s="168"/>
      <c r="E6" s="122"/>
      <c r="F6" s="124"/>
      <c r="G6" s="166"/>
    </row>
    <row r="7" spans="1:7" ht="19.5" customHeight="1">
      <c r="A7" s="13" t="s">
        <v>38</v>
      </c>
      <c r="B7" s="23" t="s">
        <v>38</v>
      </c>
      <c r="C7" s="29" t="s">
        <v>38</v>
      </c>
      <c r="D7" s="13" t="s">
        <v>59</v>
      </c>
      <c r="E7" s="24">
        <f aca="true" t="shared" si="0" ref="E7:E41">SUM(F7:G7)</f>
        <v>4284.84</v>
      </c>
      <c r="F7" s="24">
        <v>3203.44</v>
      </c>
      <c r="G7" s="14">
        <v>1081.4</v>
      </c>
    </row>
    <row r="8" spans="1:7" ht="19.5" customHeight="1">
      <c r="A8" s="13" t="s">
        <v>38</v>
      </c>
      <c r="B8" s="23" t="s">
        <v>38</v>
      </c>
      <c r="C8" s="29" t="s">
        <v>38</v>
      </c>
      <c r="D8" s="13" t="s">
        <v>82</v>
      </c>
      <c r="E8" s="24">
        <f t="shared" si="0"/>
        <v>4284.84</v>
      </c>
      <c r="F8" s="24">
        <v>3203.44</v>
      </c>
      <c r="G8" s="14">
        <v>1081.4</v>
      </c>
    </row>
    <row r="9" spans="1:7" ht="19.5" customHeight="1">
      <c r="A9" s="13" t="s">
        <v>38</v>
      </c>
      <c r="B9" s="23" t="s">
        <v>38</v>
      </c>
      <c r="C9" s="29" t="s">
        <v>38</v>
      </c>
      <c r="D9" s="13" t="s">
        <v>83</v>
      </c>
      <c r="E9" s="24">
        <f t="shared" si="0"/>
        <v>4284.84</v>
      </c>
      <c r="F9" s="24">
        <v>3203.44</v>
      </c>
      <c r="G9" s="14">
        <v>1081.4</v>
      </c>
    </row>
    <row r="10" spans="1:7" ht="19.5" customHeight="1">
      <c r="A10" s="13" t="s">
        <v>38</v>
      </c>
      <c r="B10" s="23" t="s">
        <v>38</v>
      </c>
      <c r="C10" s="29" t="s">
        <v>38</v>
      </c>
      <c r="D10" s="13" t="s">
        <v>310</v>
      </c>
      <c r="E10" s="24">
        <f t="shared" si="0"/>
        <v>3203.17</v>
      </c>
      <c r="F10" s="24">
        <v>3203.17</v>
      </c>
      <c r="G10" s="14">
        <v>0</v>
      </c>
    </row>
    <row r="11" spans="1:7" ht="19.5" customHeight="1">
      <c r="A11" s="13" t="s">
        <v>311</v>
      </c>
      <c r="B11" s="23" t="s">
        <v>86</v>
      </c>
      <c r="C11" s="29" t="s">
        <v>87</v>
      </c>
      <c r="D11" s="13" t="s">
        <v>312</v>
      </c>
      <c r="E11" s="24">
        <f t="shared" si="0"/>
        <v>768.21</v>
      </c>
      <c r="F11" s="24">
        <v>768.21</v>
      </c>
      <c r="G11" s="14">
        <v>0</v>
      </c>
    </row>
    <row r="12" spans="1:7" ht="19.5" customHeight="1">
      <c r="A12" s="13" t="s">
        <v>311</v>
      </c>
      <c r="B12" s="23" t="s">
        <v>85</v>
      </c>
      <c r="C12" s="29" t="s">
        <v>87</v>
      </c>
      <c r="D12" s="13" t="s">
        <v>313</v>
      </c>
      <c r="E12" s="24">
        <f t="shared" si="0"/>
        <v>1332.87</v>
      </c>
      <c r="F12" s="24">
        <v>1332.87</v>
      </c>
      <c r="G12" s="14">
        <v>0</v>
      </c>
    </row>
    <row r="13" spans="1:7" ht="19.5" customHeight="1">
      <c r="A13" s="13" t="s">
        <v>311</v>
      </c>
      <c r="B13" s="23" t="s">
        <v>94</v>
      </c>
      <c r="C13" s="29" t="s">
        <v>87</v>
      </c>
      <c r="D13" s="13" t="s">
        <v>314</v>
      </c>
      <c r="E13" s="24">
        <f t="shared" si="0"/>
        <v>64.02</v>
      </c>
      <c r="F13" s="24">
        <v>64.02</v>
      </c>
      <c r="G13" s="14">
        <v>0</v>
      </c>
    </row>
    <row r="14" spans="1:7" ht="19.5" customHeight="1">
      <c r="A14" s="13" t="s">
        <v>311</v>
      </c>
      <c r="B14" s="23" t="s">
        <v>93</v>
      </c>
      <c r="C14" s="29" t="s">
        <v>87</v>
      </c>
      <c r="D14" s="13" t="s">
        <v>315</v>
      </c>
      <c r="E14" s="24">
        <f t="shared" si="0"/>
        <v>290.91</v>
      </c>
      <c r="F14" s="24">
        <v>290.91</v>
      </c>
      <c r="G14" s="14">
        <v>0</v>
      </c>
    </row>
    <row r="15" spans="1:7" ht="19.5" customHeight="1">
      <c r="A15" s="13" t="s">
        <v>311</v>
      </c>
      <c r="B15" s="23" t="s">
        <v>316</v>
      </c>
      <c r="C15" s="29" t="s">
        <v>87</v>
      </c>
      <c r="D15" s="13" t="s">
        <v>317</v>
      </c>
      <c r="E15" s="24">
        <f t="shared" si="0"/>
        <v>249.75</v>
      </c>
      <c r="F15" s="24">
        <v>249.75</v>
      </c>
      <c r="G15" s="14">
        <v>0</v>
      </c>
    </row>
    <row r="16" spans="1:7" ht="19.5" customHeight="1">
      <c r="A16" s="13" t="s">
        <v>311</v>
      </c>
      <c r="B16" s="23" t="s">
        <v>100</v>
      </c>
      <c r="C16" s="29" t="s">
        <v>87</v>
      </c>
      <c r="D16" s="13" t="s">
        <v>318</v>
      </c>
      <c r="E16" s="24">
        <f t="shared" si="0"/>
        <v>41.22</v>
      </c>
      <c r="F16" s="24">
        <v>41.22</v>
      </c>
      <c r="G16" s="14">
        <v>0</v>
      </c>
    </row>
    <row r="17" spans="1:7" ht="19.5" customHeight="1">
      <c r="A17" s="13" t="s">
        <v>311</v>
      </c>
      <c r="B17" s="23" t="s">
        <v>319</v>
      </c>
      <c r="C17" s="29" t="s">
        <v>87</v>
      </c>
      <c r="D17" s="13" t="s">
        <v>171</v>
      </c>
      <c r="E17" s="24">
        <f t="shared" si="0"/>
        <v>282</v>
      </c>
      <c r="F17" s="24">
        <v>282</v>
      </c>
      <c r="G17" s="14">
        <v>0</v>
      </c>
    </row>
    <row r="18" spans="1:7" ht="19.5" customHeight="1">
      <c r="A18" s="13" t="s">
        <v>311</v>
      </c>
      <c r="B18" s="23" t="s">
        <v>172</v>
      </c>
      <c r="C18" s="29" t="s">
        <v>87</v>
      </c>
      <c r="D18" s="13" t="s">
        <v>173</v>
      </c>
      <c r="E18" s="24">
        <f t="shared" si="0"/>
        <v>174.19</v>
      </c>
      <c r="F18" s="24">
        <v>174.19</v>
      </c>
      <c r="G18" s="14">
        <v>0</v>
      </c>
    </row>
    <row r="19" spans="1:7" ht="19.5" customHeight="1">
      <c r="A19" s="13" t="s">
        <v>38</v>
      </c>
      <c r="B19" s="23" t="s">
        <v>38</v>
      </c>
      <c r="C19" s="29" t="s">
        <v>38</v>
      </c>
      <c r="D19" s="13" t="s">
        <v>320</v>
      </c>
      <c r="E19" s="24">
        <f t="shared" si="0"/>
        <v>1081.4</v>
      </c>
      <c r="F19" s="24">
        <v>0</v>
      </c>
      <c r="G19" s="14">
        <v>1081.4</v>
      </c>
    </row>
    <row r="20" spans="1:7" ht="19.5" customHeight="1">
      <c r="A20" s="13" t="s">
        <v>321</v>
      </c>
      <c r="B20" s="23" t="s">
        <v>86</v>
      </c>
      <c r="C20" s="29" t="s">
        <v>87</v>
      </c>
      <c r="D20" s="13" t="s">
        <v>322</v>
      </c>
      <c r="E20" s="24">
        <f t="shared" si="0"/>
        <v>39.05</v>
      </c>
      <c r="F20" s="24">
        <v>0</v>
      </c>
      <c r="G20" s="14">
        <v>39.05</v>
      </c>
    </row>
    <row r="21" spans="1:7" ht="19.5" customHeight="1">
      <c r="A21" s="13" t="s">
        <v>321</v>
      </c>
      <c r="B21" s="23" t="s">
        <v>85</v>
      </c>
      <c r="C21" s="29" t="s">
        <v>87</v>
      </c>
      <c r="D21" s="13" t="s">
        <v>323</v>
      </c>
      <c r="E21" s="24">
        <f t="shared" si="0"/>
        <v>14.92</v>
      </c>
      <c r="F21" s="24">
        <v>0</v>
      </c>
      <c r="G21" s="14">
        <v>14.92</v>
      </c>
    </row>
    <row r="22" spans="1:7" ht="19.5" customHeight="1">
      <c r="A22" s="13" t="s">
        <v>321</v>
      </c>
      <c r="B22" s="23" t="s">
        <v>94</v>
      </c>
      <c r="C22" s="29" t="s">
        <v>87</v>
      </c>
      <c r="D22" s="13" t="s">
        <v>324</v>
      </c>
      <c r="E22" s="24">
        <f t="shared" si="0"/>
        <v>4.5</v>
      </c>
      <c r="F22" s="24">
        <v>0</v>
      </c>
      <c r="G22" s="14">
        <v>4.5</v>
      </c>
    </row>
    <row r="23" spans="1:7" ht="19.5" customHeight="1">
      <c r="A23" s="13" t="s">
        <v>321</v>
      </c>
      <c r="B23" s="23" t="s">
        <v>179</v>
      </c>
      <c r="C23" s="29" t="s">
        <v>87</v>
      </c>
      <c r="D23" s="13" t="s">
        <v>325</v>
      </c>
      <c r="E23" s="24">
        <f t="shared" si="0"/>
        <v>1.2</v>
      </c>
      <c r="F23" s="24">
        <v>0</v>
      </c>
      <c r="G23" s="14">
        <v>1.2</v>
      </c>
    </row>
    <row r="24" spans="1:7" ht="19.5" customHeight="1">
      <c r="A24" s="13" t="s">
        <v>321</v>
      </c>
      <c r="B24" s="23" t="s">
        <v>97</v>
      </c>
      <c r="C24" s="29" t="s">
        <v>87</v>
      </c>
      <c r="D24" s="13" t="s">
        <v>326</v>
      </c>
      <c r="E24" s="24">
        <f t="shared" si="0"/>
        <v>13.5</v>
      </c>
      <c r="F24" s="24">
        <v>0</v>
      </c>
      <c r="G24" s="14">
        <v>13.5</v>
      </c>
    </row>
    <row r="25" spans="1:7" ht="19.5" customHeight="1">
      <c r="A25" s="13" t="s">
        <v>321</v>
      </c>
      <c r="B25" s="23" t="s">
        <v>189</v>
      </c>
      <c r="C25" s="29" t="s">
        <v>87</v>
      </c>
      <c r="D25" s="13" t="s">
        <v>327</v>
      </c>
      <c r="E25" s="24">
        <f t="shared" si="0"/>
        <v>85</v>
      </c>
      <c r="F25" s="24">
        <v>0</v>
      </c>
      <c r="G25" s="14">
        <v>85</v>
      </c>
    </row>
    <row r="26" spans="1:7" ht="19.5" customHeight="1">
      <c r="A26" s="13" t="s">
        <v>321</v>
      </c>
      <c r="B26" s="23" t="s">
        <v>328</v>
      </c>
      <c r="C26" s="29" t="s">
        <v>87</v>
      </c>
      <c r="D26" s="13" t="s">
        <v>329</v>
      </c>
      <c r="E26" s="24">
        <f t="shared" si="0"/>
        <v>34.14</v>
      </c>
      <c r="F26" s="24">
        <v>0</v>
      </c>
      <c r="G26" s="14">
        <v>34.14</v>
      </c>
    </row>
    <row r="27" spans="1:7" ht="19.5" customHeight="1">
      <c r="A27" s="13" t="s">
        <v>321</v>
      </c>
      <c r="B27" s="23" t="s">
        <v>183</v>
      </c>
      <c r="C27" s="29" t="s">
        <v>87</v>
      </c>
      <c r="D27" s="13" t="s">
        <v>330</v>
      </c>
      <c r="E27" s="24">
        <f t="shared" si="0"/>
        <v>209.29</v>
      </c>
      <c r="F27" s="24">
        <v>0</v>
      </c>
      <c r="G27" s="14">
        <v>209.29</v>
      </c>
    </row>
    <row r="28" spans="1:7" ht="19.5" customHeight="1">
      <c r="A28" s="13" t="s">
        <v>321</v>
      </c>
      <c r="B28" s="23" t="s">
        <v>100</v>
      </c>
      <c r="C28" s="29" t="s">
        <v>87</v>
      </c>
      <c r="D28" s="13" t="s">
        <v>331</v>
      </c>
      <c r="E28" s="24">
        <f t="shared" si="0"/>
        <v>68.51</v>
      </c>
      <c r="F28" s="24">
        <v>0</v>
      </c>
      <c r="G28" s="14">
        <v>68.51</v>
      </c>
    </row>
    <row r="29" spans="1:7" ht="19.5" customHeight="1">
      <c r="A29" s="13" t="s">
        <v>321</v>
      </c>
      <c r="B29" s="23" t="s">
        <v>319</v>
      </c>
      <c r="C29" s="29" t="s">
        <v>87</v>
      </c>
      <c r="D29" s="13" t="s">
        <v>332</v>
      </c>
      <c r="E29" s="24">
        <f t="shared" si="0"/>
        <v>82.39</v>
      </c>
      <c r="F29" s="24">
        <v>0</v>
      </c>
      <c r="G29" s="14">
        <v>82.39</v>
      </c>
    </row>
    <row r="30" spans="1:7" ht="19.5" customHeight="1">
      <c r="A30" s="13" t="s">
        <v>321</v>
      </c>
      <c r="B30" s="23" t="s">
        <v>333</v>
      </c>
      <c r="C30" s="29" t="s">
        <v>87</v>
      </c>
      <c r="D30" s="13" t="s">
        <v>334</v>
      </c>
      <c r="E30" s="24">
        <f t="shared" si="0"/>
        <v>2</v>
      </c>
      <c r="F30" s="24">
        <v>0</v>
      </c>
      <c r="G30" s="14">
        <v>2</v>
      </c>
    </row>
    <row r="31" spans="1:7" ht="19.5" customHeight="1">
      <c r="A31" s="13" t="s">
        <v>321</v>
      </c>
      <c r="B31" s="23" t="s">
        <v>335</v>
      </c>
      <c r="C31" s="29" t="s">
        <v>87</v>
      </c>
      <c r="D31" s="13" t="s">
        <v>177</v>
      </c>
      <c r="E31" s="24">
        <f t="shared" si="0"/>
        <v>0.95</v>
      </c>
      <c r="F31" s="24">
        <v>0</v>
      </c>
      <c r="G31" s="14">
        <v>0.95</v>
      </c>
    </row>
    <row r="32" spans="1:7" ht="19.5" customHeight="1">
      <c r="A32" s="13" t="s">
        <v>321</v>
      </c>
      <c r="B32" s="23" t="s">
        <v>336</v>
      </c>
      <c r="C32" s="29" t="s">
        <v>87</v>
      </c>
      <c r="D32" s="13" t="s">
        <v>178</v>
      </c>
      <c r="E32" s="24">
        <f t="shared" si="0"/>
        <v>1.9</v>
      </c>
      <c r="F32" s="24">
        <v>0</v>
      </c>
      <c r="G32" s="14">
        <v>1.9</v>
      </c>
    </row>
    <row r="33" spans="1:7" ht="19.5" customHeight="1">
      <c r="A33" s="13" t="s">
        <v>321</v>
      </c>
      <c r="B33" s="23" t="s">
        <v>337</v>
      </c>
      <c r="C33" s="29" t="s">
        <v>87</v>
      </c>
      <c r="D33" s="13" t="s">
        <v>338</v>
      </c>
      <c r="E33" s="24">
        <f t="shared" si="0"/>
        <v>4</v>
      </c>
      <c r="F33" s="24">
        <v>0</v>
      </c>
      <c r="G33" s="14">
        <v>4</v>
      </c>
    </row>
    <row r="34" spans="1:7" ht="19.5" customHeight="1">
      <c r="A34" s="13" t="s">
        <v>321</v>
      </c>
      <c r="B34" s="23" t="s">
        <v>339</v>
      </c>
      <c r="C34" s="29" t="s">
        <v>87</v>
      </c>
      <c r="D34" s="13" t="s">
        <v>181</v>
      </c>
      <c r="E34" s="24">
        <f t="shared" si="0"/>
        <v>78.04</v>
      </c>
      <c r="F34" s="24">
        <v>0</v>
      </c>
      <c r="G34" s="14">
        <v>78.04</v>
      </c>
    </row>
    <row r="35" spans="1:7" ht="19.5" customHeight="1">
      <c r="A35" s="13" t="s">
        <v>321</v>
      </c>
      <c r="B35" s="23" t="s">
        <v>340</v>
      </c>
      <c r="C35" s="29" t="s">
        <v>87</v>
      </c>
      <c r="D35" s="13" t="s">
        <v>341</v>
      </c>
      <c r="E35" s="24">
        <f t="shared" si="0"/>
        <v>47</v>
      </c>
      <c r="F35" s="24">
        <v>0</v>
      </c>
      <c r="G35" s="14">
        <v>47</v>
      </c>
    </row>
    <row r="36" spans="1:7" ht="19.5" customHeight="1">
      <c r="A36" s="13" t="s">
        <v>321</v>
      </c>
      <c r="B36" s="23" t="s">
        <v>342</v>
      </c>
      <c r="C36" s="29" t="s">
        <v>87</v>
      </c>
      <c r="D36" s="13" t="s">
        <v>343</v>
      </c>
      <c r="E36" s="24">
        <f t="shared" si="0"/>
        <v>23.05</v>
      </c>
      <c r="F36" s="24">
        <v>0</v>
      </c>
      <c r="G36" s="14">
        <v>23.05</v>
      </c>
    </row>
    <row r="37" spans="1:7" ht="19.5" customHeight="1">
      <c r="A37" s="13" t="s">
        <v>321</v>
      </c>
      <c r="B37" s="23" t="s">
        <v>344</v>
      </c>
      <c r="C37" s="29" t="s">
        <v>87</v>
      </c>
      <c r="D37" s="13" t="s">
        <v>182</v>
      </c>
      <c r="E37" s="24">
        <f t="shared" si="0"/>
        <v>57.04</v>
      </c>
      <c r="F37" s="24">
        <v>0</v>
      </c>
      <c r="G37" s="14">
        <v>57.04</v>
      </c>
    </row>
    <row r="38" spans="1:7" ht="19.5" customHeight="1">
      <c r="A38" s="13" t="s">
        <v>321</v>
      </c>
      <c r="B38" s="23" t="s">
        <v>345</v>
      </c>
      <c r="C38" s="29" t="s">
        <v>87</v>
      </c>
      <c r="D38" s="13" t="s">
        <v>346</v>
      </c>
      <c r="E38" s="24">
        <f t="shared" si="0"/>
        <v>180.54</v>
      </c>
      <c r="F38" s="24">
        <v>0</v>
      </c>
      <c r="G38" s="14">
        <v>180.54</v>
      </c>
    </row>
    <row r="39" spans="1:7" ht="19.5" customHeight="1">
      <c r="A39" s="13" t="s">
        <v>321</v>
      </c>
      <c r="B39" s="23" t="s">
        <v>172</v>
      </c>
      <c r="C39" s="29" t="s">
        <v>87</v>
      </c>
      <c r="D39" s="13" t="s">
        <v>185</v>
      </c>
      <c r="E39" s="24">
        <f t="shared" si="0"/>
        <v>134.38</v>
      </c>
      <c r="F39" s="24">
        <v>0</v>
      </c>
      <c r="G39" s="14">
        <v>134.38</v>
      </c>
    </row>
    <row r="40" spans="1:7" ht="19.5" customHeight="1">
      <c r="A40" s="13" t="s">
        <v>38</v>
      </c>
      <c r="B40" s="23" t="s">
        <v>38</v>
      </c>
      <c r="C40" s="29" t="s">
        <v>38</v>
      </c>
      <c r="D40" s="13" t="s">
        <v>192</v>
      </c>
      <c r="E40" s="24">
        <f t="shared" si="0"/>
        <v>0.27</v>
      </c>
      <c r="F40" s="24">
        <v>0.27</v>
      </c>
      <c r="G40" s="14">
        <v>0</v>
      </c>
    </row>
    <row r="41" spans="1:7" ht="19.5" customHeight="1">
      <c r="A41" s="13" t="s">
        <v>347</v>
      </c>
      <c r="B41" s="23" t="s">
        <v>183</v>
      </c>
      <c r="C41" s="29" t="s">
        <v>87</v>
      </c>
      <c r="D41" s="13" t="s">
        <v>348</v>
      </c>
      <c r="E41" s="24">
        <f t="shared" si="0"/>
        <v>0.27</v>
      </c>
      <c r="F41" s="24">
        <v>0.27</v>
      </c>
      <c r="G41" s="1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92.140625" style="0" customWidth="1"/>
    <col min="6" max="6" width="24.8515625" style="0" customWidth="1"/>
    <col min="7" max="243" width="10.57421875" style="0" customWidth="1"/>
  </cols>
  <sheetData>
    <row r="1" spans="1:6" ht="19.5" customHeight="1">
      <c r="A1" s="1"/>
      <c r="B1" s="2"/>
      <c r="C1" s="2"/>
      <c r="D1" s="2"/>
      <c r="E1" s="2"/>
      <c r="F1" s="3" t="s">
        <v>349</v>
      </c>
    </row>
    <row r="2" spans="1:6" ht="19.5" customHeight="1">
      <c r="A2" s="108" t="s">
        <v>350</v>
      </c>
      <c r="B2" s="108"/>
      <c r="C2" s="108"/>
      <c r="D2" s="108"/>
      <c r="E2" s="108"/>
      <c r="F2" s="108"/>
    </row>
    <row r="3" spans="1:6" ht="19.5" customHeight="1">
      <c r="A3" s="4" t="s">
        <v>0</v>
      </c>
      <c r="B3" s="4"/>
      <c r="C3" s="4"/>
      <c r="D3" s="26"/>
      <c r="E3" s="26"/>
      <c r="F3" s="6" t="s">
        <v>5</v>
      </c>
    </row>
    <row r="4" spans="1:6" ht="19.5" customHeight="1">
      <c r="A4" s="111" t="s">
        <v>69</v>
      </c>
      <c r="B4" s="112"/>
      <c r="C4" s="113"/>
      <c r="D4" s="170" t="s">
        <v>70</v>
      </c>
      <c r="E4" s="162" t="s">
        <v>351</v>
      </c>
      <c r="F4" s="123" t="s">
        <v>72</v>
      </c>
    </row>
    <row r="5" spans="1:6" ht="19.5" customHeight="1">
      <c r="A5" s="8" t="s">
        <v>79</v>
      </c>
      <c r="B5" s="9" t="s">
        <v>80</v>
      </c>
      <c r="C5" s="10" t="s">
        <v>81</v>
      </c>
      <c r="D5" s="171"/>
      <c r="E5" s="162"/>
      <c r="F5" s="123"/>
    </row>
    <row r="6" spans="1:6" ht="19.5" customHeight="1">
      <c r="A6" s="23" t="s">
        <v>38</v>
      </c>
      <c r="B6" s="23" t="s">
        <v>38</v>
      </c>
      <c r="C6" s="23" t="s">
        <v>38</v>
      </c>
      <c r="D6" s="27" t="s">
        <v>38</v>
      </c>
      <c r="E6" s="27" t="s">
        <v>59</v>
      </c>
      <c r="F6" s="28">
        <v>4114.67</v>
      </c>
    </row>
    <row r="7" spans="1:6" ht="19.5" customHeight="1">
      <c r="A7" s="23" t="s">
        <v>38</v>
      </c>
      <c r="B7" s="23" t="s">
        <v>38</v>
      </c>
      <c r="C7" s="23" t="s">
        <v>38</v>
      </c>
      <c r="D7" s="27" t="s">
        <v>38</v>
      </c>
      <c r="E7" s="27" t="s">
        <v>82</v>
      </c>
      <c r="F7" s="28">
        <v>4114.67</v>
      </c>
    </row>
    <row r="8" spans="1:6" ht="19.5" customHeight="1">
      <c r="A8" s="23" t="s">
        <v>38</v>
      </c>
      <c r="B8" s="23" t="s">
        <v>38</v>
      </c>
      <c r="C8" s="23" t="s">
        <v>38</v>
      </c>
      <c r="D8" s="27" t="s">
        <v>38</v>
      </c>
      <c r="E8" s="27" t="s">
        <v>83</v>
      </c>
      <c r="F8" s="28">
        <v>4114.67</v>
      </c>
    </row>
    <row r="9" spans="1:6" ht="19.5" customHeight="1">
      <c r="A9" s="23" t="s">
        <v>38</v>
      </c>
      <c r="B9" s="23" t="s">
        <v>38</v>
      </c>
      <c r="C9" s="23" t="s">
        <v>38</v>
      </c>
      <c r="D9" s="27" t="s">
        <v>38</v>
      </c>
      <c r="E9" s="27" t="s">
        <v>89</v>
      </c>
      <c r="F9" s="28">
        <v>3422.05</v>
      </c>
    </row>
    <row r="10" spans="1:6" ht="19.5" customHeight="1">
      <c r="A10" s="23" t="s">
        <v>84</v>
      </c>
      <c r="B10" s="23" t="s">
        <v>85</v>
      </c>
      <c r="C10" s="23" t="s">
        <v>85</v>
      </c>
      <c r="D10" s="27" t="s">
        <v>87</v>
      </c>
      <c r="E10" s="27" t="s">
        <v>352</v>
      </c>
      <c r="F10" s="28">
        <v>2471.49</v>
      </c>
    </row>
    <row r="11" spans="1:6" ht="19.5" customHeight="1">
      <c r="A11" s="23" t="s">
        <v>84</v>
      </c>
      <c r="B11" s="23" t="s">
        <v>85</v>
      </c>
      <c r="C11" s="23" t="s">
        <v>85</v>
      </c>
      <c r="D11" s="27" t="s">
        <v>87</v>
      </c>
      <c r="E11" s="27" t="s">
        <v>353</v>
      </c>
      <c r="F11" s="28">
        <v>46.56</v>
      </c>
    </row>
    <row r="12" spans="1:6" ht="19.5" customHeight="1">
      <c r="A12" s="23" t="s">
        <v>84</v>
      </c>
      <c r="B12" s="23" t="s">
        <v>85</v>
      </c>
      <c r="C12" s="23" t="s">
        <v>85</v>
      </c>
      <c r="D12" s="27" t="s">
        <v>87</v>
      </c>
      <c r="E12" s="27" t="s">
        <v>354</v>
      </c>
      <c r="F12" s="28">
        <v>904</v>
      </c>
    </row>
    <row r="13" spans="1:6" ht="19.5" customHeight="1">
      <c r="A13" s="23" t="s">
        <v>38</v>
      </c>
      <c r="B13" s="23" t="s">
        <v>38</v>
      </c>
      <c r="C13" s="23" t="s">
        <v>38</v>
      </c>
      <c r="D13" s="27" t="s">
        <v>38</v>
      </c>
      <c r="E13" s="27" t="s">
        <v>91</v>
      </c>
      <c r="F13" s="28">
        <v>692.62</v>
      </c>
    </row>
    <row r="14" spans="1:6" ht="19.5" customHeight="1">
      <c r="A14" s="23" t="s">
        <v>84</v>
      </c>
      <c r="B14" s="23" t="s">
        <v>85</v>
      </c>
      <c r="C14" s="23" t="s">
        <v>90</v>
      </c>
      <c r="D14" s="27" t="s">
        <v>87</v>
      </c>
      <c r="E14" s="27" t="s">
        <v>353</v>
      </c>
      <c r="F14" s="28">
        <v>43.11</v>
      </c>
    </row>
    <row r="15" spans="1:6" ht="19.5" customHeight="1">
      <c r="A15" s="23" t="s">
        <v>84</v>
      </c>
      <c r="B15" s="23" t="s">
        <v>85</v>
      </c>
      <c r="C15" s="23" t="s">
        <v>90</v>
      </c>
      <c r="D15" s="27" t="s">
        <v>87</v>
      </c>
      <c r="E15" s="27" t="s">
        <v>188</v>
      </c>
      <c r="F15" s="28">
        <v>154.51</v>
      </c>
    </row>
    <row r="16" spans="1:6" ht="19.5" customHeight="1">
      <c r="A16" s="23" t="s">
        <v>84</v>
      </c>
      <c r="B16" s="23" t="s">
        <v>85</v>
      </c>
      <c r="C16" s="23" t="s">
        <v>90</v>
      </c>
      <c r="D16" s="27" t="s">
        <v>87</v>
      </c>
      <c r="E16" s="27" t="s">
        <v>355</v>
      </c>
      <c r="F16" s="28">
        <v>495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BMYSSERVER\bmysadmin</dc:creator>
  <cp:keywords/>
  <dc:description/>
  <cp:lastModifiedBy>Administrator</cp:lastModifiedBy>
  <cp:lastPrinted>2021-03-25T11:51:34Z</cp:lastPrinted>
  <dcterms:created xsi:type="dcterms:W3CDTF">2018-10-06T03:44:42Z</dcterms:created>
  <dcterms:modified xsi:type="dcterms:W3CDTF">2022-07-28T03:28:37Z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B356D396584145378B5AAA578D87D387</vt:lpwstr>
  </property>
</Properties>
</file>